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20" tabRatio="1000" activeTab="0"/>
  </bookViews>
  <sheets>
    <sheet name="男子団体" sheetId="1" r:id="rId1"/>
    <sheet name="男子コンソレ" sheetId="2" r:id="rId2"/>
    <sheet name="女子団体" sheetId="3" r:id="rId3"/>
    <sheet name="女子コンソレ" sheetId="4" r:id="rId4"/>
    <sheet name="学校リスト" sheetId="5" r:id="rId5"/>
  </sheets>
  <externalReferences>
    <externalReference r:id="rId8"/>
  </externalReferences>
  <definedNames>
    <definedName name="_xlfn.IFERROR" hidden="1">#NAME?</definedName>
    <definedName name="_xlnm.Print_Area" localSheetId="4">'学校リスト'!$B$1:$Q$27</definedName>
    <definedName name="_xlnm.Print_Area" localSheetId="3">'女子コンソレ'!$A$1:$AD$76</definedName>
    <definedName name="_xlnm.Print_Area" localSheetId="2">'女子団体'!$B$1:$AC$58</definedName>
    <definedName name="_xlnm.Print_Area" localSheetId="1">'男子コンソレ'!$A$1:$AD$76</definedName>
    <definedName name="_xlnm.Print_Area" localSheetId="0">'男子団体'!$B$1:$AC$58</definedName>
    <definedName name="SEEDEDBD">#REF!</definedName>
    <definedName name="SEEDEDBS">#REF!</definedName>
    <definedName name="SEEDEDGD">#REF!</definedName>
    <definedName name="SEEDEDGS">#REF!</definedName>
    <definedName name="女子シングルス">#REF!</definedName>
    <definedName name="男子シングルス">#REF!</definedName>
    <definedName name="男子ダブルス">#REF!</definedName>
  </definedNames>
  <calcPr fullCalcOnLoad="1"/>
</workbook>
</file>

<file path=xl/sharedStrings.xml><?xml version="1.0" encoding="utf-8"?>
<sst xmlns="http://schemas.openxmlformats.org/spreadsheetml/2006/main" count="996" uniqueCount="277">
  <si>
    <t>　</t>
  </si>
  <si>
    <t>(</t>
  </si>
  <si>
    <t>/</t>
  </si>
  <si>
    <t>）</t>
  </si>
  <si>
    <t>&lt;Ｂシード校&gt;</t>
  </si>
  <si>
    <t>Ａ</t>
  </si>
  <si>
    <t>Ｂ</t>
  </si>
  <si>
    <t>男子リスト</t>
  </si>
  <si>
    <t>女子リスト</t>
  </si>
  <si>
    <t>北海道</t>
  </si>
  <si>
    <t>宮　城</t>
  </si>
  <si>
    <t>近　畿</t>
  </si>
  <si>
    <r>
      <t>&lt;Ａシード校</t>
    </r>
    <r>
      <rPr>
        <sz val="24"/>
        <rFont val="ＭＳ Ｐゴシック"/>
        <family val="3"/>
      </rPr>
      <t>&gt;</t>
    </r>
  </si>
  <si>
    <t>あ</t>
  </si>
  <si>
    <t>い</t>
  </si>
  <si>
    <t>（そ）の敗者</t>
  </si>
  <si>
    <t>（て）の敗者</t>
  </si>
  <si>
    <t>（ち）の敗者</t>
  </si>
  <si>
    <t>（つ）の敗者</t>
  </si>
  <si>
    <t>（な）の敗者</t>
  </si>
  <si>
    <t>（に）の敗者</t>
  </si>
  <si>
    <t>Ａ</t>
  </si>
  <si>
    <t>（い）の敗者</t>
  </si>
  <si>
    <t>（う）の敗者</t>
  </si>
  <si>
    <t>（え）の敗者</t>
  </si>
  <si>
    <t>１</t>
  </si>
  <si>
    <t>２</t>
  </si>
  <si>
    <t>３</t>
  </si>
  <si>
    <t>４</t>
  </si>
  <si>
    <t>５</t>
  </si>
  <si>
    <t>６</t>
  </si>
  <si>
    <t>７</t>
  </si>
  <si>
    <t>８</t>
  </si>
  <si>
    <t>（お）の敗者</t>
  </si>
  <si>
    <t>（き）の敗者</t>
  </si>
  <si>
    <t>１９</t>
  </si>
  <si>
    <t>２０</t>
  </si>
  <si>
    <t>１４</t>
  </si>
  <si>
    <t>１５</t>
  </si>
  <si>
    <t>（と）の敗者</t>
  </si>
  <si>
    <t>第３位</t>
  </si>
  <si>
    <t>（す）の敗者</t>
  </si>
  <si>
    <t>（せ）の敗者</t>
  </si>
  <si>
    <t>（け）の敗者</t>
  </si>
  <si>
    <t>（さ）の敗者</t>
  </si>
  <si>
    <t>（か）の敗者</t>
  </si>
  <si>
    <t>（こ）の敗者</t>
  </si>
  <si>
    <t>（し）の敗者</t>
  </si>
  <si>
    <t>優 勝</t>
  </si>
  <si>
    <t>㋐</t>
  </si>
  <si>
    <t>㋑</t>
  </si>
  <si>
    <t>㋒</t>
  </si>
  <si>
    <t>㋓</t>
  </si>
  <si>
    <t>東　北</t>
  </si>
  <si>
    <t>北関東</t>
  </si>
  <si>
    <t>東　京</t>
  </si>
  <si>
    <t>南関東</t>
  </si>
  <si>
    <t>東　海</t>
  </si>
  <si>
    <t>北信越</t>
  </si>
  <si>
    <t>中　国</t>
  </si>
  <si>
    <t>四　国</t>
  </si>
  <si>
    <t>九　州</t>
  </si>
  <si>
    <t>埼　玉</t>
  </si>
  <si>
    <t>神奈川</t>
  </si>
  <si>
    <t>愛　知</t>
  </si>
  <si>
    <t>静　岡</t>
  </si>
  <si>
    <t>福　井</t>
  </si>
  <si>
    <t>新　潟</t>
  </si>
  <si>
    <t>兵　庫</t>
  </si>
  <si>
    <t>京　都</t>
  </si>
  <si>
    <t>大　阪</t>
  </si>
  <si>
    <t>岡　山</t>
  </si>
  <si>
    <t>愛　媛</t>
  </si>
  <si>
    <t>（い）の敗者</t>
  </si>
  <si>
    <t>（う）の敗者</t>
  </si>
  <si>
    <t>（き）の敗者</t>
  </si>
  <si>
    <t>１１</t>
  </si>
  <si>
    <t>１２</t>
  </si>
  <si>
    <t>１３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</si>
  <si>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</si>
  <si>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</si>
  <si>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</si>
  <si>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</si>
  <si>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</si>
  <si>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</si>
  <si>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</si>
  <si>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</si>
  <si>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</si>
  <si>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</si>
  <si>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</si>
  <si>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</si>
  <si>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た</t>
  </si>
  <si>
    <t>ち</t>
  </si>
  <si>
    <t>つ</t>
  </si>
  <si>
    <t>て</t>
  </si>
  <si>
    <t>と</t>
  </si>
  <si>
    <t>な</t>
  </si>
  <si>
    <t>に</t>
  </si>
  <si>
    <t>ぬ</t>
  </si>
  <si>
    <t>ね</t>
  </si>
  <si>
    <t>の</t>
  </si>
  <si>
    <t>神戸総合運動公園</t>
  </si>
  <si>
    <t>長　野</t>
  </si>
  <si>
    <t>鹿児島</t>
  </si>
  <si>
    <t>沖　縄</t>
  </si>
  <si>
    <t>千　葉</t>
  </si>
  <si>
    <t>６</t>
  </si>
  <si>
    <t>９</t>
  </si>
  <si>
    <t>１０</t>
  </si>
  <si>
    <t>１６</t>
  </si>
  <si>
    <t>１７</t>
  </si>
  <si>
    <t>１８</t>
  </si>
  <si>
    <t>２１</t>
  </si>
  <si>
    <t>２２</t>
  </si>
  <si>
    <t>（ね）の敗者</t>
  </si>
  <si>
    <t>（ぬ）の敗者</t>
  </si>
  <si>
    <t>そ</t>
  </si>
  <si>
    <t>（は）の敗者</t>
  </si>
  <si>
    <t>（の）の敗者</t>
  </si>
  <si>
    <t>は</t>
  </si>
  <si>
    <t>ひ</t>
  </si>
  <si>
    <t>ふ</t>
  </si>
  <si>
    <t>へ</t>
  </si>
  <si>
    <t>ほ</t>
  </si>
  <si>
    <t>（ほ）の敗者</t>
  </si>
  <si>
    <t>（ひ）の敗者</t>
  </si>
  <si>
    <t>（ふ）の敗者</t>
  </si>
  <si>
    <t>（へ）の敗者</t>
  </si>
  <si>
    <t>しあわせの村コート</t>
  </si>
  <si>
    <t>札幌光星</t>
  </si>
  <si>
    <t>仙台育英</t>
  </si>
  <si>
    <t>大成</t>
  </si>
  <si>
    <t>成蹊</t>
  </si>
  <si>
    <t>東京学館浦安</t>
  </si>
  <si>
    <t>松商学園</t>
  </si>
  <si>
    <t>相生学院</t>
  </si>
  <si>
    <t>浪速</t>
  </si>
  <si>
    <t>新田</t>
  </si>
  <si>
    <t>鳳凰</t>
  </si>
  <si>
    <t>沖縄尚学</t>
  </si>
  <si>
    <t>興國</t>
  </si>
  <si>
    <t>清風</t>
  </si>
  <si>
    <t>広　島</t>
  </si>
  <si>
    <t>北星学園女子</t>
  </si>
  <si>
    <t>山村学園</t>
  </si>
  <si>
    <t>東京</t>
  </si>
  <si>
    <t>白鵬女子</t>
  </si>
  <si>
    <t>愛知啓成</t>
  </si>
  <si>
    <t>椙山女学園</t>
  </si>
  <si>
    <t>城南静岡</t>
  </si>
  <si>
    <t>仁愛女子</t>
  </si>
  <si>
    <t>北陸学院</t>
  </si>
  <si>
    <t>新潟第一</t>
  </si>
  <si>
    <t>城南学園</t>
  </si>
  <si>
    <t>大商学園</t>
  </si>
  <si>
    <t>京都外大西</t>
  </si>
  <si>
    <t>山陽女学園</t>
  </si>
  <si>
    <t>山陽学園</t>
  </si>
  <si>
    <t>石　川</t>
  </si>
  <si>
    <t xml:space="preserve">＜男子本トーナメント３６校＞  </t>
  </si>
  <si>
    <t>令和 ５年　全国私立高等学校テニス選手権 団体戦</t>
  </si>
  <si>
    <t>う</t>
  </si>
  <si>
    <t>き</t>
  </si>
  <si>
    <t>く</t>
  </si>
  <si>
    <t>せ</t>
  </si>
  <si>
    <t>ぬ</t>
  </si>
  <si>
    <t>へ</t>
  </si>
  <si>
    <t>ま</t>
  </si>
  <si>
    <t>み</t>
  </si>
  <si>
    <t>む</t>
  </si>
  <si>
    <t>め</t>
  </si>
  <si>
    <t>（へ）の敗者</t>
  </si>
  <si>
    <t>（ま）の敗者</t>
  </si>
  <si>
    <t>（む）の敗者</t>
  </si>
  <si>
    <r>
      <t xml:space="preserve">＜３～４R 敗者コンソレーション＞ </t>
    </r>
    <r>
      <rPr>
        <sz val="24"/>
        <rFont val="ＭＳ Ｐゴシック"/>
        <family val="3"/>
      </rPr>
      <t>1/22神戸総合運動公園 （本戦と同一対戦の場合は本戦結果に基づく。）</t>
    </r>
  </si>
  <si>
    <t>第５位</t>
  </si>
  <si>
    <t>４</t>
  </si>
  <si>
    <t>６</t>
  </si>
  <si>
    <t>１０</t>
  </si>
  <si>
    <t>１２</t>
  </si>
  <si>
    <t>（ぬ）の敗者</t>
  </si>
  <si>
    <t>（み）の敗者</t>
  </si>
  <si>
    <t>（ふ）の敗者</t>
  </si>
  <si>
    <t>㋔</t>
  </si>
  <si>
    <t>㋕</t>
  </si>
  <si>
    <t>㋖</t>
  </si>
  <si>
    <t>㋗</t>
  </si>
  <si>
    <t>㋘</t>
  </si>
  <si>
    <t>㋙</t>
  </si>
  <si>
    <t>第１７位</t>
  </si>
  <si>
    <t>北海道科学大</t>
  </si>
  <si>
    <t>札幌光星</t>
  </si>
  <si>
    <t>仙台育英</t>
  </si>
  <si>
    <t>岩手</t>
  </si>
  <si>
    <t>足利大学附</t>
  </si>
  <si>
    <t>立教新座</t>
  </si>
  <si>
    <t>浦和麗明</t>
  </si>
  <si>
    <t>日大第三</t>
  </si>
  <si>
    <t>日大鶴ケ丘</t>
  </si>
  <si>
    <t>成蹊</t>
  </si>
  <si>
    <t>大成</t>
  </si>
  <si>
    <t>法政第二</t>
  </si>
  <si>
    <t>橘学苑</t>
  </si>
  <si>
    <t>東葉</t>
  </si>
  <si>
    <t>東京学館浦安</t>
  </si>
  <si>
    <t>慶應湘南藤沢</t>
  </si>
  <si>
    <t>麗澤瑞浪</t>
  </si>
  <si>
    <t>日大三島</t>
  </si>
  <si>
    <t>磐田東</t>
  </si>
  <si>
    <t>名経大市邨</t>
  </si>
  <si>
    <t>北陸</t>
  </si>
  <si>
    <t>敦賀気比</t>
  </si>
  <si>
    <t>松商学園</t>
  </si>
  <si>
    <t>東京学館新潟</t>
  </si>
  <si>
    <t>近畿大附属</t>
  </si>
  <si>
    <t>相生学院</t>
  </si>
  <si>
    <t>東山</t>
  </si>
  <si>
    <t>浪速</t>
  </si>
  <si>
    <t>関西</t>
  </si>
  <si>
    <t>岡山理大附属</t>
  </si>
  <si>
    <t>新田</t>
  </si>
  <si>
    <t>鳳凰</t>
  </si>
  <si>
    <t>沖縄尚学</t>
  </si>
  <si>
    <t>海星</t>
  </si>
  <si>
    <t>神奈川</t>
  </si>
  <si>
    <t>鹿児島</t>
  </si>
  <si>
    <t>聖霊女短大付</t>
  </si>
  <si>
    <t>浦和麗明</t>
  </si>
  <si>
    <t>日大鶴ケ丘</t>
  </si>
  <si>
    <t>法政第二</t>
  </si>
  <si>
    <t>横須賀学院</t>
  </si>
  <si>
    <t>東葉</t>
  </si>
  <si>
    <t>大阪女学院</t>
  </si>
  <si>
    <t>岡山学芸館</t>
  </si>
  <si>
    <t>福徳学院</t>
  </si>
  <si>
    <t>鹿児島純心女子</t>
  </si>
  <si>
    <t>秋　田</t>
  </si>
  <si>
    <t>大　分</t>
  </si>
  <si>
    <t xml:space="preserve">＜女子本トーナメント３６校＞  </t>
  </si>
  <si>
    <t>岩　手</t>
  </si>
  <si>
    <t>栃　木</t>
  </si>
  <si>
    <t>埼　玉</t>
  </si>
  <si>
    <t>岐　阜</t>
  </si>
  <si>
    <t>静　岡</t>
  </si>
  <si>
    <t>愛　知</t>
  </si>
  <si>
    <t>福　井</t>
  </si>
  <si>
    <t>長　野</t>
  </si>
  <si>
    <t>新　潟</t>
  </si>
  <si>
    <t>大　阪</t>
  </si>
  <si>
    <t>兵　庫</t>
  </si>
  <si>
    <t>京　都</t>
  </si>
  <si>
    <t>岡　山</t>
  </si>
  <si>
    <t>愛　媛</t>
  </si>
  <si>
    <t>沖　縄</t>
  </si>
  <si>
    <t>長　崎</t>
  </si>
  <si>
    <t>（あ）の敗者</t>
  </si>
  <si>
    <t>（く）の敗者</t>
  </si>
  <si>
    <t>（すた</t>
  </si>
  <si>
    <r>
      <t xml:space="preserve">＜５R 敗者コンソレーション＞ </t>
    </r>
    <r>
      <rPr>
        <sz val="24"/>
        <rFont val="ＭＳ Ｐゴシック"/>
        <family val="3"/>
      </rPr>
      <t>1/22神戸総合運動公園</t>
    </r>
  </si>
  <si>
    <t>（め）の敗者</t>
  </si>
  <si>
    <r>
      <t>＜１～２R敗者コンソレーション＞</t>
    </r>
    <r>
      <rPr>
        <sz val="24"/>
        <rFont val="ＭＳ Ｐゴシック"/>
        <family val="3"/>
      </rPr>
      <t>1/21～神戸総合運動公園（本戦と同一対戦の場合は本戦結果に基づく。）</t>
    </r>
  </si>
  <si>
    <r>
      <t xml:space="preserve">＜５R 敗者コンソレーション＞ </t>
    </r>
    <r>
      <rPr>
        <sz val="24"/>
        <rFont val="ＭＳ Ｐゴシック"/>
        <family val="3"/>
      </rPr>
      <t>1/22 しあわせの村コート</t>
    </r>
  </si>
  <si>
    <r>
      <t xml:space="preserve">＜３～４R 敗者コンソレーション＞ </t>
    </r>
    <r>
      <rPr>
        <sz val="24"/>
        <rFont val="ＭＳ Ｐゴシック"/>
        <family val="3"/>
      </rPr>
      <t>1/22 しあわせの村コート （本戦と同一対戦の場合は本戦結果に基づく。）</t>
    </r>
  </si>
  <si>
    <r>
      <t>＜１～２R敗者コンソレーション＞</t>
    </r>
    <r>
      <rPr>
        <sz val="24"/>
        <rFont val="ＭＳ Ｐゴシック"/>
        <family val="3"/>
      </rPr>
      <t>1/21～しあわせの村コート（本戦と同一対戦の場合は本戦結果に基づく。）</t>
    </r>
  </si>
  <si>
    <t>（た）の敗者</t>
  </si>
  <si>
    <t>令和 5年 1月21日〜22日</t>
  </si>
  <si>
    <t>学習院</t>
  </si>
  <si>
    <t>岡山学芸館</t>
  </si>
  <si>
    <t>東洋大牛久</t>
  </si>
  <si>
    <t>金沢</t>
  </si>
  <si>
    <t>東　京</t>
  </si>
  <si>
    <t>中　国</t>
  </si>
  <si>
    <t>北関東</t>
  </si>
  <si>
    <t>茨　城</t>
  </si>
  <si>
    <t>石　川</t>
  </si>
  <si>
    <t>北 　陸</t>
  </si>
  <si>
    <t>&lt;補  欠  校&gt;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</si>
</sst>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);[Red]\(#,##0\)"/>
    <numFmt numFmtId="178" formatCode="0_);[Red]\(0\)"/>
    <numFmt numFmtId="179" formatCode="#,##0.0_);[Red]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_);[Red]\(0.0\)"/>
    <numFmt numFmtId="186" formatCode="#,##0.0_ "/>
    <numFmt numFmtId="187" formatCode="#,##0_ "/>
    <numFmt numFmtId="188" formatCode="_ * #,##0.0_ ;_ * \-#,##0.0_ ;_ * &quot;-&quot;?_ ;_ @_ "/>
  </numFmts>
  <fonts count="39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3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22"/>
      <name val="ＭＳ 明朝"/>
      <family val="1"/>
    </font>
    <font>
      <sz val="16"/>
      <name val="ＭＳ 明朝"/>
      <family val="1"/>
    </font>
    <font>
      <sz val="22"/>
      <name val="ＭＳ Ｐゴシック"/>
      <family val="3"/>
    </font>
    <font>
      <sz val="28"/>
      <name val="ＭＳ Ｐゴシック"/>
      <family val="3"/>
    </font>
    <font>
      <sz val="18"/>
      <name val="ＭＳ 明朝"/>
      <family val="1"/>
    </font>
    <font>
      <sz val="20"/>
      <name val="ＭＳ 明朝"/>
      <family val="1"/>
    </font>
    <font>
      <b/>
      <sz val="16"/>
      <name val="ＭＳ Ｐゴシック"/>
      <family val="3"/>
    </font>
    <font>
      <sz val="14"/>
      <name val="ＭＳ Ｐゴシック"/>
      <family val="3"/>
    </font>
    <font>
      <sz val="20"/>
      <name val="ＭＳ ゴシック"/>
      <family val="3"/>
    </font>
    <font>
      <sz val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8" fillId="3" borderId="0" applyNumberFormat="0" applyBorder="0" applyAlignment="0" applyProtection="0"/>
    <xf numFmtId="0" fontId="20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7" fillId="23" borderId="9" applyNumberFormat="0" applyAlignment="0" applyProtection="0"/>
    <xf numFmtId="0" fontId="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69">
    <xf numFmtId="0" fontId="0" fillId="0" borderId="0" xfId="0" applyAlignment="1">
      <alignment vertical="center"/>
    </xf>
    <xf numFmtId="0" fontId="0" fillId="0" borderId="0" xfId="61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right"/>
      <protection/>
    </xf>
    <xf numFmtId="0" fontId="0" fillId="0" borderId="0" xfId="0" applyAlignment="1">
      <alignment horizontal="distributed" vertical="center"/>
    </xf>
    <xf numFmtId="0" fontId="22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0" fontId="22" fillId="24" borderId="0" xfId="0" applyFont="1" applyFill="1" applyBorder="1" applyAlignment="1">
      <alignment horizontal="distributed" vertical="center"/>
    </xf>
    <xf numFmtId="0" fontId="22" fillId="24" borderId="0" xfId="0" applyFont="1" applyFill="1" applyBorder="1" applyAlignment="1">
      <alignment horizontal="distributed"/>
    </xf>
    <xf numFmtId="0" fontId="2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176" fontId="0" fillId="0" borderId="0" xfId="0" applyNumberFormat="1" applyAlignment="1">
      <alignment vertical="center"/>
    </xf>
    <xf numFmtId="176" fontId="22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61" applyFont="1">
      <alignment/>
      <protection/>
    </xf>
    <xf numFmtId="0" fontId="27" fillId="0" borderId="0" xfId="0" applyNumberFormat="1" applyFont="1" applyAlignment="1">
      <alignment vertical="center"/>
    </xf>
    <xf numFmtId="0" fontId="27" fillId="0" borderId="0" xfId="61" applyNumberFormat="1" applyFont="1" applyAlignment="1">
      <alignment/>
      <protection/>
    </xf>
    <xf numFmtId="0" fontId="27" fillId="0" borderId="0" xfId="61" applyFont="1" applyAlignment="1">
      <alignment/>
      <protection/>
    </xf>
    <xf numFmtId="0" fontId="26" fillId="0" borderId="0" xfId="61" applyFont="1" applyAlignment="1">
      <alignment horizontal="center"/>
      <protection/>
    </xf>
    <xf numFmtId="0" fontId="28" fillId="0" borderId="0" xfId="61" applyFont="1">
      <alignment/>
      <protection/>
    </xf>
    <xf numFmtId="0" fontId="25" fillId="0" borderId="0" xfId="61" applyFont="1" applyAlignment="1">
      <alignment horizontal="center"/>
      <protection/>
    </xf>
    <xf numFmtId="0" fontId="28" fillId="0" borderId="0" xfId="61" applyFont="1" applyAlignment="1">
      <alignment horizontal="center"/>
      <protection/>
    </xf>
    <xf numFmtId="58" fontId="27" fillId="0" borderId="0" xfId="61" applyNumberFormat="1" applyFont="1" applyAlignment="1">
      <alignment horizontal="left" vertical="center"/>
      <protection/>
    </xf>
    <xf numFmtId="0" fontId="27" fillId="0" borderId="0" xfId="61" applyFont="1" applyAlignment="1">
      <alignment vertical="center" wrapText="1"/>
      <protection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0" fontId="27" fillId="0" borderId="0" xfId="61" applyFont="1" applyAlignment="1">
      <alignment horizontal="center" vertical="center" wrapText="1"/>
      <protection/>
    </xf>
    <xf numFmtId="176" fontId="26" fillId="0" borderId="0" xfId="61" applyNumberFormat="1" applyFont="1" applyAlignment="1">
      <alignment horizontal="distributed" vertical="center"/>
      <protection/>
    </xf>
    <xf numFmtId="0" fontId="26" fillId="0" borderId="0" xfId="61" applyFont="1" applyAlignment="1">
      <alignment horizontal="distributed" vertical="center"/>
      <protection/>
    </xf>
    <xf numFmtId="0" fontId="30" fillId="0" borderId="0" xfId="0" applyFont="1" applyBorder="1" applyAlignment="1">
      <alignment horizontal="center" vertical="center"/>
    </xf>
    <xf numFmtId="0" fontId="30" fillId="0" borderId="0" xfId="61" applyFont="1" applyAlignment="1">
      <alignment horizontal="distributed" vertical="center"/>
      <protection/>
    </xf>
    <xf numFmtId="0" fontId="30" fillId="0" borderId="0" xfId="61" applyFont="1" applyAlignment="1">
      <alignment horizontal="center" vertical="center"/>
      <protection/>
    </xf>
    <xf numFmtId="0" fontId="28" fillId="0" borderId="10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28" fillId="0" borderId="0" xfId="61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distributed" vertical="center"/>
    </xf>
    <xf numFmtId="176" fontId="31" fillId="0" borderId="0" xfId="62" applyNumberFormat="1" applyFont="1" applyBorder="1" applyAlignment="1">
      <alignment horizontal="center"/>
      <protection/>
    </xf>
    <xf numFmtId="177" fontId="31" fillId="0" borderId="0" xfId="0" applyNumberFormat="1" applyFont="1" applyBorder="1" applyAlignment="1">
      <alignment horizontal="distributed" vertical="center"/>
    </xf>
    <xf numFmtId="0" fontId="31" fillId="0" borderId="0" xfId="0" applyFont="1" applyBorder="1" applyAlignment="1">
      <alignment horizontal="distributed" vertical="center"/>
    </xf>
    <xf numFmtId="0" fontId="21" fillId="0" borderId="0" xfId="61" applyFont="1">
      <alignment/>
      <protection/>
    </xf>
    <xf numFmtId="0" fontId="26" fillId="0" borderId="11" xfId="61" applyFont="1" applyBorder="1" applyAlignment="1">
      <alignment horizontal="center" vertical="center"/>
      <protection/>
    </xf>
    <xf numFmtId="0" fontId="26" fillId="0" borderId="12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/>
      <protection/>
    </xf>
    <xf numFmtId="0" fontId="26" fillId="0" borderId="14" xfId="61" applyFont="1" applyBorder="1" applyAlignment="1">
      <alignment horizontal="center" vertical="center"/>
      <protection/>
    </xf>
    <xf numFmtId="0" fontId="26" fillId="0" borderId="10" xfId="61" applyFont="1" applyBorder="1" applyAlignment="1">
      <alignment horizontal="center" vertical="center"/>
      <protection/>
    </xf>
    <xf numFmtId="0" fontId="26" fillId="0" borderId="15" xfId="61" applyFont="1" applyBorder="1" applyAlignment="1">
      <alignment horizontal="center" vertical="center"/>
      <protection/>
    </xf>
    <xf numFmtId="0" fontId="26" fillId="0" borderId="16" xfId="61" applyFont="1" applyBorder="1" applyAlignment="1">
      <alignment horizontal="center" vertical="center"/>
      <protection/>
    </xf>
    <xf numFmtId="0" fontId="26" fillId="0" borderId="17" xfId="61" applyFont="1" applyBorder="1" applyAlignment="1">
      <alignment horizontal="center" vertical="center"/>
      <protection/>
    </xf>
    <xf numFmtId="0" fontId="31" fillId="0" borderId="0" xfId="0" applyFont="1" applyBorder="1" applyAlignment="1">
      <alignment horizontal="distributed" vertical="center" wrapText="1"/>
    </xf>
    <xf numFmtId="0" fontId="21" fillId="0" borderId="0" xfId="61" applyFont="1" applyAlignment="1">
      <alignment horizontal="distributed" vertical="center"/>
      <protection/>
    </xf>
    <xf numFmtId="0" fontId="29" fillId="0" borderId="0" xfId="61" applyFont="1" applyAlignment="1">
      <alignment horizontal="distributed" vertical="center"/>
      <protection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7" fillId="0" borderId="0" xfId="61" applyFont="1" applyAlignment="1">
      <alignment horizontal="left"/>
      <protection/>
    </xf>
    <xf numFmtId="0" fontId="26" fillId="0" borderId="0" xfId="61" applyFont="1" applyAlignment="1">
      <alignment horizontal="right"/>
      <protection/>
    </xf>
    <xf numFmtId="0" fontId="27" fillId="0" borderId="0" xfId="61" applyFont="1" applyBorder="1" applyAlignment="1">
      <alignment horizontal="left" vertical="center"/>
      <protection/>
    </xf>
    <xf numFmtId="0" fontId="31" fillId="0" borderId="0" xfId="0" applyFont="1" applyBorder="1" applyAlignment="1">
      <alignment horizontal="left" vertical="center"/>
    </xf>
    <xf numFmtId="0" fontId="30" fillId="0" borderId="0" xfId="61" applyFont="1" applyAlignment="1">
      <alignment horizontal="distributed" vertical="center" shrinkToFit="1"/>
      <protection/>
    </xf>
    <xf numFmtId="0" fontId="33" fillId="0" borderId="0" xfId="61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left" vertical="center"/>
    </xf>
    <xf numFmtId="176" fontId="26" fillId="0" borderId="0" xfId="61" applyNumberFormat="1" applyFont="1" applyAlignment="1">
      <alignment horizontal="center" vertical="center"/>
      <protection/>
    </xf>
    <xf numFmtId="0" fontId="26" fillId="0" borderId="0" xfId="61" applyNumberFormat="1" applyFont="1" applyAlignment="1">
      <alignment horizontal="center" vertical="center"/>
      <protection/>
    </xf>
    <xf numFmtId="0" fontId="26" fillId="0" borderId="0" xfId="0" applyFont="1" applyBorder="1" applyAlignment="1">
      <alignment horizontal="distributed" vertical="center" wrapText="1"/>
    </xf>
    <xf numFmtId="0" fontId="21" fillId="0" borderId="0" xfId="61" applyFont="1" applyBorder="1" applyAlignment="1">
      <alignment horizontal="left" vertical="center"/>
      <protection/>
    </xf>
    <xf numFmtId="49" fontId="26" fillId="0" borderId="0" xfId="61" applyNumberFormat="1" applyFont="1" applyAlignment="1">
      <alignment horizontal="center" vertical="center"/>
      <protection/>
    </xf>
    <xf numFmtId="0" fontId="26" fillId="0" borderId="0" xfId="0" applyFont="1" applyBorder="1" applyAlignment="1">
      <alignment horizontal="distributed" vertical="center"/>
    </xf>
    <xf numFmtId="0" fontId="21" fillId="0" borderId="0" xfId="61" applyFont="1" applyAlignment="1">
      <alignment horizontal="distributed" vertical="center" shrinkToFit="1"/>
      <protection/>
    </xf>
    <xf numFmtId="0" fontId="34" fillId="0" borderId="0" xfId="61" applyFont="1">
      <alignment/>
      <protection/>
    </xf>
    <xf numFmtId="0" fontId="21" fillId="0" borderId="0" xfId="0" applyFont="1" applyBorder="1" applyAlignment="1">
      <alignment vertical="center"/>
    </xf>
    <xf numFmtId="0" fontId="21" fillId="0" borderId="0" xfId="61" applyFont="1" applyAlignment="1">
      <alignment vertical="center"/>
      <protection/>
    </xf>
    <xf numFmtId="0" fontId="21" fillId="0" borderId="0" xfId="61" applyFont="1" applyBorder="1" applyAlignment="1">
      <alignment horizontal="distributed" vertical="center"/>
      <protection/>
    </xf>
    <xf numFmtId="49" fontId="34" fillId="0" borderId="0" xfId="61" applyNumberFormat="1" applyFont="1" applyAlignment="1">
      <alignment horizontal="right" vertical="center"/>
      <protection/>
    </xf>
    <xf numFmtId="49" fontId="26" fillId="0" borderId="0" xfId="61" applyNumberFormat="1" applyFont="1" applyAlignment="1">
      <alignment horizontal="right" vertical="center"/>
      <protection/>
    </xf>
    <xf numFmtId="0" fontId="28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0" fillId="0" borderId="0" xfId="61" applyFont="1" applyAlignment="1">
      <alignment vertical="center"/>
      <protection/>
    </xf>
    <xf numFmtId="0" fontId="28" fillId="0" borderId="14" xfId="61" applyFont="1" applyBorder="1" applyAlignment="1">
      <alignment horizontal="center" vertical="center"/>
      <protection/>
    </xf>
    <xf numFmtId="0" fontId="35" fillId="0" borderId="0" xfId="61" applyFont="1" applyAlignment="1">
      <alignment horizontal="distributed" vertical="center"/>
      <protection/>
    </xf>
    <xf numFmtId="0" fontId="28" fillId="0" borderId="15" xfId="61" applyFont="1" applyBorder="1" applyAlignment="1">
      <alignment horizontal="center" vertical="center"/>
      <protection/>
    </xf>
    <xf numFmtId="0" fontId="30" fillId="0" borderId="0" xfId="61" applyFont="1" applyBorder="1" applyAlignment="1">
      <alignment horizontal="distributed" vertical="center" shrinkToFit="1"/>
      <protection/>
    </xf>
    <xf numFmtId="0" fontId="27" fillId="0" borderId="0" xfId="61" applyFont="1" applyAlignment="1">
      <alignment vertical="center"/>
      <protection/>
    </xf>
    <xf numFmtId="0" fontId="29" fillId="0" borderId="0" xfId="61" applyFont="1" applyAlignment="1">
      <alignment horizontal="left" vertical="center"/>
      <protection/>
    </xf>
    <xf numFmtId="0" fontId="28" fillId="0" borderId="11" xfId="61" applyFont="1" applyBorder="1" applyAlignment="1">
      <alignment horizontal="center" vertical="center"/>
      <protection/>
    </xf>
    <xf numFmtId="0" fontId="28" fillId="0" borderId="0" xfId="61" applyFont="1" applyAlignment="1">
      <alignment horizontal="left" vertical="center"/>
      <protection/>
    </xf>
    <xf numFmtId="0" fontId="28" fillId="0" borderId="0" xfId="61" applyFont="1" applyAlignment="1">
      <alignment horizontal="center" vertical="center"/>
      <protection/>
    </xf>
    <xf numFmtId="0" fontId="34" fillId="0" borderId="0" xfId="61" applyFont="1" applyAlignment="1">
      <alignment horizontal="left" vertical="center"/>
      <protection/>
    </xf>
    <xf numFmtId="0" fontId="34" fillId="0" borderId="0" xfId="61" applyFont="1" applyAlignment="1">
      <alignment horizontal="distributed" vertical="center"/>
      <protection/>
    </xf>
    <xf numFmtId="0" fontId="26" fillId="0" borderId="0" xfId="61" applyFont="1" applyAlignment="1">
      <alignment vertical="center"/>
      <protection/>
    </xf>
    <xf numFmtId="0" fontId="26" fillId="0" borderId="0" xfId="61" applyFont="1" applyAlignment="1">
      <alignment horizontal="left" vertical="center"/>
      <protection/>
    </xf>
    <xf numFmtId="0" fontId="27" fillId="0" borderId="0" xfId="61" applyNumberFormat="1" applyFont="1" applyAlignment="1">
      <alignment vertical="center"/>
      <protection/>
    </xf>
    <xf numFmtId="0" fontId="28" fillId="0" borderId="0" xfId="61" applyFont="1" applyAlignment="1">
      <alignment vertical="center"/>
      <protection/>
    </xf>
    <xf numFmtId="0" fontId="35" fillId="0" borderId="0" xfId="61" applyFont="1" applyAlignment="1">
      <alignment vertical="center"/>
      <protection/>
    </xf>
    <xf numFmtId="0" fontId="21" fillId="0" borderId="0" xfId="61" applyFont="1" applyAlignment="1">
      <alignment horizontal="right"/>
      <protection/>
    </xf>
    <xf numFmtId="0" fontId="26" fillId="0" borderId="0" xfId="61" applyFont="1" applyBorder="1">
      <alignment/>
      <protection/>
    </xf>
    <xf numFmtId="0" fontId="36" fillId="0" borderId="0" xfId="61" applyFont="1" applyAlignment="1">
      <alignment horizontal="right"/>
      <protection/>
    </xf>
    <xf numFmtId="0" fontId="36" fillId="0" borderId="0" xfId="61" applyFont="1">
      <alignment/>
      <protection/>
    </xf>
    <xf numFmtId="0" fontId="36" fillId="0" borderId="0" xfId="61" applyFont="1" applyAlignment="1">
      <alignment horizontal="distributed" vertical="center"/>
      <protection/>
    </xf>
    <xf numFmtId="0" fontId="30" fillId="0" borderId="0" xfId="61" applyFont="1" applyBorder="1" applyAlignment="1">
      <alignment horizontal="center" vertical="center"/>
      <protection/>
    </xf>
    <xf numFmtId="0" fontId="28" fillId="0" borderId="12" xfId="61" applyFont="1" applyBorder="1" applyAlignment="1">
      <alignment horizontal="center" vertical="center"/>
      <protection/>
    </xf>
    <xf numFmtId="0" fontId="26" fillId="0" borderId="14" xfId="61" applyFont="1" applyBorder="1" applyAlignment="1">
      <alignment vertical="center"/>
      <protection/>
    </xf>
    <xf numFmtId="0" fontId="26" fillId="0" borderId="0" xfId="61" applyFont="1" applyBorder="1" applyAlignment="1">
      <alignment vertical="center"/>
      <protection/>
    </xf>
    <xf numFmtId="0" fontId="36" fillId="0" borderId="0" xfId="61" applyFont="1" applyBorder="1">
      <alignment/>
      <protection/>
    </xf>
    <xf numFmtId="0" fontId="28" fillId="0" borderId="0" xfId="61" applyFont="1" applyBorder="1" applyAlignment="1">
      <alignment horizontal="distributed" vertical="center"/>
      <protection/>
    </xf>
    <xf numFmtId="0" fontId="21" fillId="0" borderId="0" xfId="61" applyFont="1" applyBorder="1" applyAlignment="1">
      <alignment horizontal="distributed" vertical="center" shrinkToFit="1"/>
      <protection/>
    </xf>
    <xf numFmtId="0" fontId="34" fillId="0" borderId="0" xfId="61" applyFont="1" applyAlignment="1">
      <alignment vertical="center"/>
      <protection/>
    </xf>
    <xf numFmtId="0" fontId="3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0" fontId="32" fillId="0" borderId="0" xfId="61" applyFont="1" applyBorder="1" applyAlignment="1">
      <alignment vertical="center"/>
      <protection/>
    </xf>
    <xf numFmtId="0" fontId="26" fillId="0" borderId="10" xfId="61" applyFont="1" applyBorder="1" applyAlignment="1">
      <alignment vertical="center"/>
      <protection/>
    </xf>
    <xf numFmtId="0" fontId="26" fillId="0" borderId="15" xfId="61" applyFont="1" applyBorder="1" applyAlignment="1">
      <alignment vertical="center"/>
      <protection/>
    </xf>
    <xf numFmtId="0" fontId="26" fillId="0" borderId="17" xfId="61" applyFont="1" applyBorder="1" applyAlignment="1">
      <alignment vertical="center"/>
      <protection/>
    </xf>
    <xf numFmtId="0" fontId="26" fillId="0" borderId="18" xfId="61" applyFont="1" applyBorder="1" applyAlignment="1">
      <alignment horizontal="center" vertical="center"/>
      <protection/>
    </xf>
    <xf numFmtId="0" fontId="32" fillId="0" borderId="14" xfId="61" applyFont="1" applyBorder="1" applyAlignment="1">
      <alignment vertical="center"/>
      <protection/>
    </xf>
    <xf numFmtId="0" fontId="30" fillId="0" borderId="0" xfId="0" applyFont="1" applyBorder="1" applyAlignment="1">
      <alignment horizontal="distributed" vertical="center"/>
    </xf>
    <xf numFmtId="0" fontId="26" fillId="0" borderId="11" xfId="61" applyFont="1" applyBorder="1" applyAlignment="1">
      <alignment vertical="center"/>
      <protection/>
    </xf>
    <xf numFmtId="0" fontId="26" fillId="0" borderId="13" xfId="61" applyFont="1" applyBorder="1" applyAlignment="1">
      <alignment vertical="center"/>
      <protection/>
    </xf>
    <xf numFmtId="0" fontId="28" fillId="0" borderId="0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34" fillId="0" borderId="0" xfId="0" applyFont="1" applyBorder="1" applyAlignment="1">
      <alignment horizontal="distributed" vertical="center"/>
    </xf>
    <xf numFmtId="0" fontId="32" fillId="0" borderId="0" xfId="61" applyFont="1">
      <alignment/>
      <protection/>
    </xf>
    <xf numFmtId="0" fontId="0" fillId="0" borderId="15" xfId="0" applyBorder="1" applyAlignment="1">
      <alignment vertical="center"/>
    </xf>
    <xf numFmtId="49" fontId="26" fillId="0" borderId="0" xfId="61" applyNumberFormat="1" applyFont="1" applyAlignment="1">
      <alignment horizontal="distributed" vertical="center"/>
      <protection/>
    </xf>
    <xf numFmtId="0" fontId="36" fillId="0" borderId="0" xfId="61" applyFont="1" applyAlignment="1">
      <alignment horizontal="distributed"/>
      <protection/>
    </xf>
    <xf numFmtId="0" fontId="21" fillId="0" borderId="0" xfId="61" applyFont="1" applyBorder="1" applyAlignment="1">
      <alignment horizontal="distributed" vertical="center"/>
      <protection/>
    </xf>
    <xf numFmtId="0" fontId="21" fillId="0" borderId="0" xfId="61" applyFont="1" applyBorder="1" applyAlignment="1">
      <alignment horizontal="distributed" vertical="center" shrinkToFit="1"/>
      <protection/>
    </xf>
    <xf numFmtId="49" fontId="31" fillId="0" borderId="0" xfId="61" applyNumberFormat="1" applyFont="1" applyAlignment="1">
      <alignment horizontal="distributed" vertical="center"/>
      <protection/>
    </xf>
    <xf numFmtId="0" fontId="27" fillId="0" borderId="0" xfId="61" applyFont="1" applyAlignment="1">
      <alignment horizontal="center"/>
      <protection/>
    </xf>
    <xf numFmtId="0" fontId="32" fillId="0" borderId="0" xfId="61" applyFont="1" applyBorder="1" applyAlignment="1">
      <alignment horizontal="center" vertical="center"/>
      <protection/>
    </xf>
    <xf numFmtId="176" fontId="31" fillId="0" borderId="0" xfId="61" applyNumberFormat="1" applyFont="1" applyAlignment="1">
      <alignment horizontal="distributed" vertical="center"/>
      <protection/>
    </xf>
    <xf numFmtId="0" fontId="31" fillId="0" borderId="0" xfId="61" applyFont="1">
      <alignment/>
      <protection/>
    </xf>
    <xf numFmtId="0" fontId="0" fillId="0" borderId="0" xfId="0" applyAlignment="1">
      <alignment horizontal="distributed" vertical="distributed"/>
    </xf>
    <xf numFmtId="0" fontId="22" fillId="0" borderId="0" xfId="0" applyFont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27" fillId="0" borderId="0" xfId="61" applyFont="1" applyAlignment="1">
      <alignment horizontal="center" vertical="center"/>
      <protection/>
    </xf>
    <xf numFmtId="0" fontId="32" fillId="0" borderId="14" xfId="61" applyFont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49" fontId="26" fillId="0" borderId="0" xfId="61" applyNumberFormat="1" applyFont="1">
      <alignment/>
      <protection/>
    </xf>
    <xf numFmtId="49" fontId="26" fillId="0" borderId="0" xfId="61" applyNumberFormat="1" applyFont="1" applyAlignment="1">
      <alignment horizontal="center"/>
      <protection/>
    </xf>
    <xf numFmtId="0" fontId="27" fillId="0" borderId="0" xfId="61" applyFont="1" applyAlignment="1">
      <alignment horizontal="left" vertical="center"/>
      <protection/>
    </xf>
    <xf numFmtId="0" fontId="32" fillId="0" borderId="0" xfId="61" applyFont="1" applyAlignment="1">
      <alignment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58" fontId="26" fillId="0" borderId="0" xfId="61" applyNumberFormat="1" applyFont="1" applyAlignment="1">
      <alignment horizontal="left" vertical="center"/>
      <protection/>
    </xf>
    <xf numFmtId="0" fontId="26" fillId="0" borderId="0" xfId="61" applyFont="1" applyAlignment="1">
      <alignment horizontal="center" vertical="center"/>
      <protection/>
    </xf>
    <xf numFmtId="0" fontId="26" fillId="0" borderId="0" xfId="61" applyFont="1" applyAlignment="1">
      <alignment horizontal="center" vertical="center" wrapText="1"/>
      <protection/>
    </xf>
    <xf numFmtId="0" fontId="26" fillId="0" borderId="0" xfId="0" applyFont="1" applyAlignment="1">
      <alignment horizontal="distributed" vertical="center"/>
    </xf>
    <xf numFmtId="0" fontId="26" fillId="0" borderId="0" xfId="61" applyFont="1" applyAlignment="1">
      <alignment horizontal="distributed" vertical="center" shrinkToFit="1"/>
      <protection/>
    </xf>
    <xf numFmtId="0" fontId="26" fillId="0" borderId="28" xfId="61" applyFont="1" applyBorder="1" applyAlignment="1">
      <alignment horizontal="center" vertical="center"/>
      <protection/>
    </xf>
    <xf numFmtId="0" fontId="28" fillId="0" borderId="29" xfId="61" applyFont="1" applyBorder="1" applyAlignment="1">
      <alignment horizontal="distributed" vertical="center"/>
      <protection/>
    </xf>
    <xf numFmtId="0" fontId="28" fillId="0" borderId="30" xfId="61" applyFont="1" applyBorder="1" applyAlignment="1">
      <alignment horizontal="distributed" vertical="center"/>
      <protection/>
    </xf>
    <xf numFmtId="0" fontId="21" fillId="0" borderId="31" xfId="61" applyFont="1" applyBorder="1" applyAlignment="1">
      <alignment horizontal="distributed" vertical="center"/>
      <protection/>
    </xf>
    <xf numFmtId="0" fontId="21" fillId="0" borderId="32" xfId="61" applyFont="1" applyBorder="1" applyAlignment="1">
      <alignment horizontal="distributed" vertical="center"/>
      <protection/>
    </xf>
    <xf numFmtId="0" fontId="30" fillId="0" borderId="31" xfId="61" applyFont="1" applyBorder="1" applyAlignment="1">
      <alignment horizontal="center" vertical="center"/>
      <protection/>
    </xf>
    <xf numFmtId="0" fontId="30" fillId="0" borderId="32" xfId="61" applyFont="1" applyBorder="1" applyAlignment="1">
      <alignment horizontal="center" vertical="center"/>
      <protection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21" fillId="0" borderId="31" xfId="61" applyFont="1" applyBorder="1" applyAlignment="1">
      <alignment horizontal="distributed" vertical="center" shrinkToFit="1"/>
      <protection/>
    </xf>
    <xf numFmtId="0" fontId="21" fillId="0" borderId="32" xfId="61" applyFont="1" applyBorder="1" applyAlignment="1">
      <alignment horizontal="distributed" vertical="center" shrinkToFit="1"/>
      <protection/>
    </xf>
    <xf numFmtId="49" fontId="31" fillId="0" borderId="0" xfId="61" applyNumberFormat="1" applyFont="1" applyAlignment="1">
      <alignment horizontal="center" vertical="center"/>
      <protection/>
    </xf>
    <xf numFmtId="0" fontId="21" fillId="0" borderId="31" xfId="61" applyFont="1" applyBorder="1" applyAlignment="1">
      <alignment horizontal="distributed" vertical="center"/>
      <protection/>
    </xf>
    <xf numFmtId="0" fontId="21" fillId="0" borderId="32" xfId="61" applyFont="1" applyBorder="1" applyAlignment="1">
      <alignment horizontal="distributed" vertical="center"/>
      <protection/>
    </xf>
    <xf numFmtId="0" fontId="21" fillId="0" borderId="31" xfId="61" applyFont="1" applyBorder="1" applyAlignment="1">
      <alignment horizontal="distributed" vertical="center" shrinkToFit="1"/>
      <protection/>
    </xf>
    <xf numFmtId="0" fontId="21" fillId="0" borderId="32" xfId="61" applyFont="1" applyBorder="1" applyAlignment="1">
      <alignment horizontal="distributed" vertical="center" shrinkToFit="1"/>
      <protection/>
    </xf>
    <xf numFmtId="0" fontId="26" fillId="0" borderId="18" xfId="61" applyFont="1" applyBorder="1" applyAlignment="1">
      <alignment vertical="center"/>
      <protection/>
    </xf>
    <xf numFmtId="0" fontId="26" fillId="0" borderId="33" xfId="61" applyFont="1" applyBorder="1" applyAlignment="1">
      <alignment horizontal="center" vertical="center"/>
      <protection/>
    </xf>
    <xf numFmtId="0" fontId="28" fillId="0" borderId="13" xfId="61" applyFont="1" applyBorder="1" applyAlignment="1">
      <alignment horizontal="center" vertical="center"/>
      <protection/>
    </xf>
    <xf numFmtId="0" fontId="32" fillId="0" borderId="17" xfId="61" applyFont="1" applyBorder="1" applyAlignment="1">
      <alignment vertical="center"/>
      <protection/>
    </xf>
    <xf numFmtId="0" fontId="32" fillId="0" borderId="15" xfId="61" applyFont="1" applyBorder="1" applyAlignment="1">
      <alignment vertical="center"/>
      <protection/>
    </xf>
    <xf numFmtId="0" fontId="28" fillId="0" borderId="28" xfId="61" applyFont="1" applyBorder="1" applyAlignment="1">
      <alignment horizontal="center" vertical="center"/>
      <protection/>
    </xf>
    <xf numFmtId="0" fontId="26" fillId="0" borderId="21" xfId="61" applyFont="1" applyBorder="1" applyAlignment="1">
      <alignment vertical="center"/>
      <protection/>
    </xf>
    <xf numFmtId="0" fontId="38" fillId="0" borderId="34" xfId="61" applyFont="1" applyBorder="1" applyAlignment="1">
      <alignment vertical="center"/>
      <protection/>
    </xf>
    <xf numFmtId="0" fontId="38" fillId="0" borderId="15" xfId="61" applyFont="1" applyBorder="1" applyAlignment="1">
      <alignment vertical="center"/>
      <protection/>
    </xf>
    <xf numFmtId="0" fontId="28" fillId="0" borderId="17" xfId="61" applyFont="1" applyBorder="1" applyAlignment="1">
      <alignment horizontal="center" vertical="center"/>
      <protection/>
    </xf>
    <xf numFmtId="0" fontId="32" fillId="0" borderId="13" xfId="61" applyFont="1" applyBorder="1" applyAlignment="1">
      <alignment vertical="center"/>
      <protection/>
    </xf>
    <xf numFmtId="0" fontId="32" fillId="0" borderId="28" xfId="61" applyFont="1" applyBorder="1" applyAlignment="1">
      <alignment vertical="center"/>
      <protection/>
    </xf>
    <xf numFmtId="0" fontId="28" fillId="0" borderId="35" xfId="61" applyFont="1" applyBorder="1" applyAlignment="1">
      <alignment horizontal="distributed" vertical="center"/>
      <protection/>
    </xf>
    <xf numFmtId="0" fontId="28" fillId="0" borderId="20" xfId="61" applyFont="1" applyBorder="1" applyAlignment="1">
      <alignment horizontal="distributed" vertical="center"/>
      <protection/>
    </xf>
    <xf numFmtId="0" fontId="32" fillId="0" borderId="11" xfId="61" applyFont="1" applyBorder="1" applyAlignment="1">
      <alignment vertical="center"/>
      <protection/>
    </xf>
    <xf numFmtId="0" fontId="32" fillId="0" borderId="12" xfId="61" applyFont="1" applyBorder="1" applyAlignment="1">
      <alignment vertical="center"/>
      <protection/>
    </xf>
    <xf numFmtId="0" fontId="32" fillId="0" borderId="10" xfId="61" applyFont="1" applyBorder="1" applyAlignment="1">
      <alignment vertical="center"/>
      <protection/>
    </xf>
    <xf numFmtId="0" fontId="32" fillId="0" borderId="36" xfId="61" applyFont="1" applyBorder="1" applyAlignment="1">
      <alignment vertical="center"/>
      <protection/>
    </xf>
    <xf numFmtId="0" fontId="32" fillId="0" borderId="16" xfId="61" applyFont="1" applyBorder="1" applyAlignment="1">
      <alignment vertical="center"/>
      <protection/>
    </xf>
    <xf numFmtId="0" fontId="32" fillId="0" borderId="37" xfId="61" applyFont="1" applyBorder="1" applyAlignment="1">
      <alignment vertical="center"/>
      <protection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distributed" vertical="center"/>
    </xf>
    <xf numFmtId="0" fontId="25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/>
      <protection/>
    </xf>
    <xf numFmtId="0" fontId="21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30" fillId="0" borderId="0" xfId="61" applyFont="1" applyAlignment="1">
      <alignment horizontal="center" vertical="center" shrinkToFit="1"/>
      <protection/>
    </xf>
    <xf numFmtId="58" fontId="27" fillId="0" borderId="0" xfId="61" applyNumberFormat="1" applyFont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distributed"/>
    </xf>
    <xf numFmtId="0" fontId="22" fillId="0" borderId="0" xfId="0" applyFont="1" applyAlignment="1">
      <alignment horizontal="center" vertical="distributed"/>
    </xf>
    <xf numFmtId="0" fontId="26" fillId="0" borderId="22" xfId="61" applyFont="1" applyBorder="1">
      <alignment/>
      <protection/>
    </xf>
    <xf numFmtId="0" fontId="26" fillId="0" borderId="23" xfId="61" applyFont="1" applyBorder="1">
      <alignment/>
      <protection/>
    </xf>
    <xf numFmtId="0" fontId="26" fillId="0" borderId="24" xfId="61" applyFont="1" applyBorder="1">
      <alignment/>
      <protection/>
    </xf>
    <xf numFmtId="0" fontId="26" fillId="0" borderId="27" xfId="61" applyFont="1" applyBorder="1">
      <alignment/>
      <protection/>
    </xf>
    <xf numFmtId="0" fontId="26" fillId="0" borderId="25" xfId="61" applyFont="1" applyBorder="1">
      <alignment/>
      <protection/>
    </xf>
    <xf numFmtId="0" fontId="26" fillId="0" borderId="26" xfId="61" applyFont="1" applyBorder="1">
      <alignment/>
      <protection/>
    </xf>
    <xf numFmtId="0" fontId="0" fillId="0" borderId="25" xfId="61" applyFont="1" applyBorder="1">
      <alignment/>
      <protection/>
    </xf>
    <xf numFmtId="0" fontId="0" fillId="0" borderId="26" xfId="61" applyFont="1" applyBorder="1">
      <alignment/>
      <protection/>
    </xf>
    <xf numFmtId="0" fontId="0" fillId="0" borderId="27" xfId="61" applyFont="1" applyBorder="1">
      <alignment/>
      <protection/>
    </xf>
    <xf numFmtId="0" fontId="0" fillId="0" borderId="22" xfId="61" applyFont="1" applyBorder="1">
      <alignment/>
      <protection/>
    </xf>
    <xf numFmtId="0" fontId="36" fillId="0" borderId="22" xfId="61" applyFont="1" applyBorder="1">
      <alignment/>
      <protection/>
    </xf>
    <xf numFmtId="0" fontId="36" fillId="0" borderId="25" xfId="61" applyFont="1" applyBorder="1">
      <alignment/>
      <protection/>
    </xf>
    <xf numFmtId="0" fontId="38" fillId="0" borderId="0" xfId="61" applyFont="1" applyBorder="1" applyAlignment="1">
      <alignment vertical="center"/>
      <protection/>
    </xf>
    <xf numFmtId="0" fontId="32" fillId="0" borderId="13" xfId="61" applyFont="1" applyBorder="1" applyAlignment="1">
      <alignment horizontal="center" vertical="center"/>
      <protection/>
    </xf>
    <xf numFmtId="0" fontId="22" fillId="0" borderId="0" xfId="0" applyFont="1" applyFill="1" applyBorder="1" applyAlignment="1">
      <alignment vertical="center"/>
    </xf>
    <xf numFmtId="0" fontId="26" fillId="0" borderId="17" xfId="61" applyFont="1" applyBorder="1" applyAlignment="1">
      <alignment horizontal="center" vertical="center"/>
      <protection/>
    </xf>
    <xf numFmtId="0" fontId="26" fillId="0" borderId="15" xfId="61" applyFont="1" applyBorder="1" applyAlignment="1">
      <alignment horizontal="center" vertical="center"/>
      <protection/>
    </xf>
    <xf numFmtId="0" fontId="26" fillId="0" borderId="11" xfId="61" applyFont="1" applyBorder="1" applyAlignment="1">
      <alignment horizontal="center" vertical="center"/>
      <protection/>
    </xf>
    <xf numFmtId="0" fontId="26" fillId="0" borderId="14" xfId="61" applyFont="1" applyBorder="1" applyAlignment="1">
      <alignment horizontal="center" vertical="center"/>
      <protection/>
    </xf>
    <xf numFmtId="0" fontId="30" fillId="0" borderId="0" xfId="0" applyFont="1" applyBorder="1" applyAlignment="1">
      <alignment horizontal="center" vertical="center"/>
    </xf>
    <xf numFmtId="0" fontId="26" fillId="0" borderId="28" xfId="61" applyFont="1" applyBorder="1" applyAlignment="1">
      <alignment horizontal="center" vertical="center"/>
      <protection/>
    </xf>
    <xf numFmtId="0" fontId="26" fillId="0" borderId="12" xfId="61" applyFont="1" applyBorder="1" applyAlignment="1">
      <alignment horizontal="center" vertical="center"/>
      <protection/>
    </xf>
    <xf numFmtId="176" fontId="26" fillId="0" borderId="0" xfId="61" applyNumberFormat="1" applyFont="1" applyAlignment="1">
      <alignment horizontal="distributed" vertical="center"/>
      <protection/>
    </xf>
    <xf numFmtId="0" fontId="29" fillId="0" borderId="0" xfId="0" applyFont="1" applyBorder="1" applyAlignment="1">
      <alignment horizontal="distributed" vertical="center"/>
    </xf>
    <xf numFmtId="0" fontId="30" fillId="0" borderId="0" xfId="61" applyFont="1" applyAlignment="1">
      <alignment horizontal="center" vertical="center"/>
      <protection/>
    </xf>
    <xf numFmtId="0" fontId="30" fillId="0" borderId="0" xfId="0" applyFont="1" applyAlignment="1">
      <alignment horizontal="distributed" vertical="center"/>
    </xf>
    <xf numFmtId="0" fontId="29" fillId="0" borderId="0" xfId="0" applyFont="1" applyBorder="1" applyAlignment="1">
      <alignment horizontal="distributed" vertical="center" wrapText="1"/>
    </xf>
    <xf numFmtId="0" fontId="32" fillId="0" borderId="0" xfId="61" applyFont="1" applyBorder="1" applyAlignment="1">
      <alignment horizontal="center" vertical="center"/>
      <protection/>
    </xf>
    <xf numFmtId="0" fontId="21" fillId="0" borderId="0" xfId="61" applyFont="1" applyAlignment="1">
      <alignment horizontal="left" vertical="center"/>
      <protection/>
    </xf>
    <xf numFmtId="0" fontId="21" fillId="0" borderId="0" xfId="0" applyFont="1" applyBorder="1" applyAlignment="1">
      <alignment horizontal="distributed" vertical="center"/>
    </xf>
    <xf numFmtId="0" fontId="25" fillId="0" borderId="0" xfId="61" applyFont="1" applyAlignment="1">
      <alignment horizontal="center" vertical="center"/>
      <protection/>
    </xf>
    <xf numFmtId="0" fontId="30" fillId="0" borderId="20" xfId="61" applyFont="1" applyBorder="1" applyAlignment="1">
      <alignment horizontal="distributed" vertical="center" shrinkToFit="1"/>
      <protection/>
    </xf>
    <xf numFmtId="0" fontId="30" fillId="0" borderId="35" xfId="61" applyFont="1" applyBorder="1" applyAlignment="1">
      <alignment horizontal="distributed" vertical="center" shrinkToFit="1"/>
      <protection/>
    </xf>
    <xf numFmtId="176" fontId="26" fillId="0" borderId="0" xfId="61" applyNumberFormat="1" applyFont="1" applyAlignment="1">
      <alignment horizontal="center" vertical="center"/>
      <protection/>
    </xf>
    <xf numFmtId="49" fontId="26" fillId="0" borderId="0" xfId="61" applyNumberFormat="1" applyFont="1" applyAlignment="1">
      <alignment horizontal="center" vertical="center"/>
      <protection/>
    </xf>
    <xf numFmtId="49" fontId="31" fillId="0" borderId="0" xfId="61" applyNumberFormat="1" applyFont="1" applyAlignment="1">
      <alignment horizontal="center" vertical="center"/>
      <protection/>
    </xf>
    <xf numFmtId="0" fontId="28" fillId="0" borderId="29" xfId="61" applyFont="1" applyBorder="1" applyAlignment="1">
      <alignment horizontal="distributed" vertical="center"/>
      <protection/>
    </xf>
    <xf numFmtId="0" fontId="28" fillId="0" borderId="30" xfId="61" applyFont="1" applyBorder="1" applyAlignment="1">
      <alignment horizontal="distributed" vertical="center"/>
      <protection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21" fillId="0" borderId="31" xfId="61" applyFont="1" applyBorder="1" applyAlignment="1">
      <alignment horizontal="distributed" vertical="center"/>
      <protection/>
    </xf>
    <xf numFmtId="0" fontId="21" fillId="0" borderId="32" xfId="61" applyFont="1" applyBorder="1" applyAlignment="1">
      <alignment horizontal="distributed" vertical="center"/>
      <protection/>
    </xf>
    <xf numFmtId="0" fontId="30" fillId="0" borderId="31" xfId="61" applyFont="1" applyBorder="1" applyAlignment="1">
      <alignment horizontal="center" vertical="center"/>
      <protection/>
    </xf>
    <xf numFmtId="0" fontId="30" fillId="0" borderId="32" xfId="61" applyFont="1" applyBorder="1" applyAlignment="1">
      <alignment horizontal="center" vertical="center"/>
      <protection/>
    </xf>
    <xf numFmtId="0" fontId="21" fillId="0" borderId="31" xfId="61" applyFont="1" applyBorder="1" applyAlignment="1">
      <alignment horizontal="distributed" vertical="center"/>
      <protection/>
    </xf>
    <xf numFmtId="0" fontId="21" fillId="0" borderId="32" xfId="61" applyFont="1" applyBorder="1" applyAlignment="1">
      <alignment horizontal="distributed" vertical="center"/>
      <protection/>
    </xf>
    <xf numFmtId="0" fontId="21" fillId="0" borderId="31" xfId="61" applyFont="1" applyBorder="1" applyAlignment="1">
      <alignment horizontal="distributed" vertical="center" shrinkToFit="1"/>
      <protection/>
    </xf>
    <xf numFmtId="0" fontId="21" fillId="0" borderId="32" xfId="61" applyFont="1" applyBorder="1" applyAlignment="1">
      <alignment horizontal="distributed" vertical="center" shrinkToFit="1"/>
      <protection/>
    </xf>
    <xf numFmtId="49" fontId="26" fillId="0" borderId="0" xfId="61" applyNumberFormat="1" applyFont="1" applyAlignment="1">
      <alignment horizontal="distributed" vertical="center"/>
      <protection/>
    </xf>
    <xf numFmtId="0" fontId="21" fillId="0" borderId="31" xfId="61" applyFont="1" applyBorder="1" applyAlignment="1">
      <alignment horizontal="distributed" vertical="center" shrinkToFit="1"/>
      <protection/>
    </xf>
    <xf numFmtId="0" fontId="21" fillId="0" borderId="32" xfId="61" applyFont="1" applyBorder="1" applyAlignment="1">
      <alignment horizontal="distributed" vertical="center" shrinkToFit="1"/>
      <protection/>
    </xf>
    <xf numFmtId="49" fontId="26" fillId="0" borderId="0" xfId="61" applyNumberFormat="1" applyFont="1" applyAlignment="1">
      <alignment horizontal="center"/>
      <protection/>
    </xf>
    <xf numFmtId="0" fontId="30" fillId="0" borderId="32" xfId="61" applyFont="1" applyBorder="1" applyAlignment="1">
      <alignment horizontal="distributed" vertical="center" shrinkToFit="1"/>
      <protection/>
    </xf>
    <xf numFmtId="0" fontId="26" fillId="0" borderId="0" xfId="61" applyFont="1" applyAlignment="1">
      <alignment horizontal="center" vertical="center"/>
      <protection/>
    </xf>
    <xf numFmtId="0" fontId="34" fillId="0" borderId="0" xfId="0" applyFont="1" applyBorder="1" applyAlignment="1">
      <alignment horizontal="distributed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8近畿高校ドロー男Ｓ作業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0;&#22269;&#31169;&#23398;&#12486;&#12491;&#12473;&#22823;&#20250;\&#65320;&#65298;&#65303;&#24180;\&#20013;&#23398;&#26657;&#12503;&#12525;&#12464;&#12521;&#12512;\&#65320;&#65298;&#65303;&#12288;&#20840;&#22269;&#31169;&#31435;&#20013;&#23398;&#26657;&#12486;&#12491;&#12473;&#36984;&#25163;&#27177;&#22243;&#20307;&#12489;&#12525;&#12540;&#65288;&#30007;&#2289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団本トーナメント・コンソレ"/>
      <sheetName val="女団本トーナメント・コンソレ"/>
      <sheetName val="男女出場校リスト"/>
      <sheetName val="団体登録選手"/>
    </sheetNames>
    <sheetDataSet>
      <sheetData sheetId="2">
        <row r="3">
          <cell r="B3">
            <v>1</v>
          </cell>
          <cell r="C3" t="str">
            <v>岩手</v>
          </cell>
          <cell r="E3">
            <v>2</v>
          </cell>
          <cell r="F3" t="str">
            <v>東　北</v>
          </cell>
          <cell r="G3">
            <v>4</v>
          </cell>
          <cell r="H3" t="str">
            <v>岩　手</v>
          </cell>
        </row>
        <row r="4">
          <cell r="B4">
            <v>2</v>
          </cell>
          <cell r="C4" t="str">
            <v>茗渓学園</v>
          </cell>
          <cell r="E4">
            <v>3</v>
          </cell>
          <cell r="F4" t="str">
            <v>北関東</v>
          </cell>
          <cell r="G4">
            <v>8</v>
          </cell>
          <cell r="H4" t="str">
            <v>茨城</v>
          </cell>
        </row>
        <row r="5">
          <cell r="B5">
            <v>3</v>
          </cell>
          <cell r="C5" t="str">
            <v>立教新座</v>
          </cell>
          <cell r="E5">
            <v>3</v>
          </cell>
          <cell r="F5" t="str">
            <v>北関東</v>
          </cell>
          <cell r="G5">
            <v>10</v>
          </cell>
          <cell r="H5" t="str">
            <v>埼玉</v>
          </cell>
        </row>
        <row r="6">
          <cell r="B6">
            <v>4</v>
          </cell>
          <cell r="C6" t="str">
            <v>明大付明治</v>
          </cell>
          <cell r="E6">
            <v>4</v>
          </cell>
          <cell r="F6" t="str">
            <v>南関東</v>
          </cell>
          <cell r="G6">
            <v>13</v>
          </cell>
          <cell r="H6" t="str">
            <v>東京</v>
          </cell>
        </row>
        <row r="7">
          <cell r="B7">
            <v>5</v>
          </cell>
          <cell r="C7" t="str">
            <v>かえつ有明</v>
          </cell>
          <cell r="E7">
            <v>4</v>
          </cell>
          <cell r="F7" t="str">
            <v>南関東</v>
          </cell>
          <cell r="G7">
            <v>13</v>
          </cell>
          <cell r="H7" t="str">
            <v>東京</v>
          </cell>
        </row>
        <row r="8">
          <cell r="B8">
            <v>6</v>
          </cell>
          <cell r="C8" t="str">
            <v>サレジオ学院</v>
          </cell>
          <cell r="E8">
            <v>4</v>
          </cell>
          <cell r="F8" t="str">
            <v>南関東</v>
          </cell>
          <cell r="G8">
            <v>14</v>
          </cell>
          <cell r="H8" t="str">
            <v>神奈川</v>
          </cell>
        </row>
        <row r="9">
          <cell r="B9">
            <v>7</v>
          </cell>
          <cell r="C9" t="str">
            <v>桐蔭学園</v>
          </cell>
          <cell r="E9">
            <v>4</v>
          </cell>
          <cell r="F9" t="str">
            <v>南関東</v>
          </cell>
          <cell r="G9">
            <v>14</v>
          </cell>
          <cell r="H9" t="str">
            <v>神奈川</v>
          </cell>
        </row>
        <row r="10">
          <cell r="B10">
            <v>8</v>
          </cell>
          <cell r="C10" t="str">
            <v>慶応湘南藤沢</v>
          </cell>
          <cell r="E10">
            <v>4</v>
          </cell>
          <cell r="F10" t="str">
            <v>南関東</v>
          </cell>
          <cell r="G10">
            <v>14</v>
          </cell>
          <cell r="H10" t="str">
            <v>神奈川</v>
          </cell>
        </row>
        <row r="11">
          <cell r="B11">
            <v>9</v>
          </cell>
          <cell r="C11" t="str">
            <v>静岡聖光学院</v>
          </cell>
          <cell r="E11">
            <v>5</v>
          </cell>
          <cell r="F11" t="str">
            <v>東  海</v>
          </cell>
          <cell r="G11">
            <v>15</v>
          </cell>
          <cell r="H11" t="str">
            <v>静岡</v>
          </cell>
        </row>
        <row r="12">
          <cell r="B12">
            <v>10</v>
          </cell>
          <cell r="C12" t="str">
            <v>海星</v>
          </cell>
          <cell r="E12">
            <v>5</v>
          </cell>
          <cell r="F12" t="str">
            <v>東  海</v>
          </cell>
          <cell r="G12">
            <v>17</v>
          </cell>
          <cell r="H12" t="str">
            <v>三重</v>
          </cell>
        </row>
        <row r="13">
          <cell r="B13">
            <v>11</v>
          </cell>
          <cell r="C13" t="str">
            <v>甲南</v>
          </cell>
          <cell r="E13">
            <v>7</v>
          </cell>
          <cell r="F13" t="str">
            <v>近　畿</v>
          </cell>
          <cell r="G13">
            <v>23</v>
          </cell>
          <cell r="H13" t="str">
            <v>兵庫</v>
          </cell>
        </row>
        <row r="14">
          <cell r="B14">
            <v>12</v>
          </cell>
          <cell r="C14" t="str">
            <v>清教学園</v>
          </cell>
          <cell r="E14">
            <v>7</v>
          </cell>
          <cell r="F14" t="str">
            <v>近　畿</v>
          </cell>
          <cell r="G14">
            <v>22</v>
          </cell>
          <cell r="H14" t="str">
            <v>大阪</v>
          </cell>
        </row>
        <row r="15">
          <cell r="B15">
            <v>13</v>
          </cell>
          <cell r="C15" t="str">
            <v>灘</v>
          </cell>
          <cell r="E15">
            <v>7</v>
          </cell>
          <cell r="F15" t="str">
            <v>近　畿</v>
          </cell>
          <cell r="G15">
            <v>23</v>
          </cell>
          <cell r="H15" t="str">
            <v>兵庫</v>
          </cell>
        </row>
        <row r="16">
          <cell r="B16">
            <v>14</v>
          </cell>
          <cell r="C16" t="str">
            <v>光泉</v>
          </cell>
          <cell r="E16">
            <v>7</v>
          </cell>
          <cell r="F16" t="str">
            <v>近　畿</v>
          </cell>
          <cell r="G16">
            <v>20</v>
          </cell>
          <cell r="H16" t="str">
            <v>滋賀</v>
          </cell>
        </row>
        <row r="17">
          <cell r="B17">
            <v>15</v>
          </cell>
          <cell r="C17" t="str">
            <v>今治明徳</v>
          </cell>
          <cell r="E17">
            <v>9</v>
          </cell>
          <cell r="F17" t="str">
            <v>四　国</v>
          </cell>
          <cell r="G17">
            <v>27</v>
          </cell>
          <cell r="H17" t="str">
            <v>愛媛</v>
          </cell>
        </row>
        <row r="18">
          <cell r="B18">
            <v>16</v>
          </cell>
          <cell r="C18" t="str">
            <v>筑陽学園</v>
          </cell>
          <cell r="E18">
            <v>10</v>
          </cell>
          <cell r="F18" t="str">
            <v>九　州</v>
          </cell>
          <cell r="G18">
            <v>28</v>
          </cell>
          <cell r="H18" t="str">
            <v>福岡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tabSelected="1" view="pageBreakPreview" zoomScale="50" zoomScaleNormal="50" zoomScaleSheetLayoutView="50" zoomScalePageLayoutView="0" workbookViewId="0" topLeftCell="A1">
      <selection activeCell="N26" sqref="N26"/>
    </sheetView>
  </sheetViews>
  <sheetFormatPr defaultColWidth="9.00390625" defaultRowHeight="13.5"/>
  <cols>
    <col min="1" max="1" width="3.75390625" style="0" customWidth="1"/>
    <col min="2" max="2" width="6.375" style="2" customWidth="1"/>
    <col min="3" max="3" width="6.00390625" style="2" hidden="1" customWidth="1"/>
    <col min="4" max="4" width="27.625" style="2" customWidth="1"/>
    <col min="5" max="5" width="2.375" style="2" customWidth="1"/>
    <col min="6" max="6" width="9.50390625" style="206" customWidth="1"/>
    <col min="7" max="7" width="3.625" style="206" customWidth="1"/>
    <col min="8" max="8" width="9.625" style="208" customWidth="1"/>
    <col min="9" max="9" width="2.375" style="1" customWidth="1"/>
    <col min="10" max="10" width="6.625" style="30" customWidth="1"/>
    <col min="11" max="19" width="6.625" style="2" customWidth="1"/>
    <col min="20" max="20" width="6.625" style="30" customWidth="1"/>
    <col min="21" max="21" width="6.625" style="32" customWidth="1"/>
    <col min="22" max="22" width="27.625" style="2" customWidth="1"/>
    <col min="23" max="23" width="2.375" style="2" customWidth="1"/>
    <col min="24" max="24" width="9.50390625" style="206" customWidth="1"/>
    <col min="25" max="25" width="3.625" style="206" customWidth="1"/>
    <col min="26" max="26" width="9.50390625" style="206" customWidth="1"/>
    <col min="27" max="27" width="2.375" style="2" customWidth="1"/>
    <col min="28" max="28" width="5.25390625" style="25" hidden="1" customWidth="1"/>
    <col min="29" max="29" width="6.375" style="2" customWidth="1"/>
    <col min="30" max="30" width="42.75390625" style="2" customWidth="1"/>
    <col min="31" max="31" width="24.00390625" style="2" customWidth="1"/>
    <col min="32" max="33" width="9.00390625" style="2" customWidth="1"/>
    <col min="34" max="34" width="29.25390625" style="2" customWidth="1"/>
    <col min="35" max="35" width="9.00390625" style="2" bestFit="1" customWidth="1"/>
    <col min="36" max="16384" width="9.00390625" style="2" customWidth="1"/>
  </cols>
  <sheetData>
    <row r="1" spans="2:29" ht="63" customHeight="1">
      <c r="B1" s="1" t="s">
        <v>0</v>
      </c>
      <c r="C1" s="1"/>
      <c r="D1" s="244" t="s">
        <v>160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7"/>
      <c r="AB1" s="100"/>
      <c r="AC1" s="1"/>
    </row>
    <row r="2" spans="1:28" ht="27" customHeight="1">
      <c r="A2" s="26"/>
      <c r="B2" s="27"/>
      <c r="C2" s="28"/>
      <c r="D2" s="28"/>
      <c r="E2" s="29"/>
      <c r="F2" s="29"/>
      <c r="G2" s="29"/>
      <c r="K2" s="31"/>
      <c r="L2" s="31"/>
      <c r="M2" s="31"/>
      <c r="N2" s="31"/>
      <c r="O2" s="31"/>
      <c r="P2" s="31"/>
      <c r="Q2" s="31"/>
      <c r="R2" s="31"/>
      <c r="S2" s="31"/>
      <c r="V2" s="33" t="s">
        <v>265</v>
      </c>
      <c r="X2" s="210"/>
      <c r="Y2" s="210"/>
      <c r="Z2" s="210"/>
      <c r="AA2" s="33"/>
      <c r="AB2" s="162"/>
    </row>
    <row r="3" spans="2:34" ht="36" customHeight="1">
      <c r="B3" s="135" t="s">
        <v>159</v>
      </c>
      <c r="V3" s="154" t="s">
        <v>101</v>
      </c>
      <c r="X3" s="149"/>
      <c r="Y3" s="149"/>
      <c r="Z3" s="149"/>
      <c r="AA3" s="149"/>
      <c r="AB3" s="163"/>
      <c r="AC3" s="149"/>
      <c r="AD3" s="35"/>
      <c r="AE3" s="36"/>
      <c r="AF3" s="36"/>
      <c r="AG3" s="37"/>
      <c r="AH3" s="37"/>
    </row>
    <row r="4" spans="22:34" ht="12" customHeight="1">
      <c r="V4" s="34"/>
      <c r="W4" s="38"/>
      <c r="X4" s="38"/>
      <c r="Y4" s="38"/>
      <c r="Z4" s="38"/>
      <c r="AA4" s="38"/>
      <c r="AB4" s="164"/>
      <c r="AC4" s="38"/>
      <c r="AD4" s="35"/>
      <c r="AE4" s="36"/>
      <c r="AF4" s="36"/>
      <c r="AG4" s="37"/>
      <c r="AH4" s="37"/>
    </row>
    <row r="5" spans="1:35" ht="30" customHeight="1">
      <c r="A5" s="118"/>
      <c r="B5" s="236">
        <v>1</v>
      </c>
      <c r="C5" s="40">
        <v>26</v>
      </c>
      <c r="D5" s="240" t="str">
        <f>_xlfn.IFERROR(VLOOKUP(C5,'学校リスト'!$B$3:$G$40,2),"  ")</f>
        <v>相生学院</v>
      </c>
      <c r="E5" s="233" t="s">
        <v>1</v>
      </c>
      <c r="F5" s="238" t="str">
        <f>_xlfn.IFERROR(VLOOKUP(C5,'学校リスト'!$B$3:$G$40,4),"  ")</f>
        <v>近　畿</v>
      </c>
      <c r="G5" s="238" t="s">
        <v>2</v>
      </c>
      <c r="H5" s="238" t="str">
        <f>_xlfn.IFERROR(VLOOKUP(C5,'学校リスト'!$B$3:$G$40,6),"   ")</f>
        <v>兵　庫</v>
      </c>
      <c r="I5" s="242" t="s">
        <v>3</v>
      </c>
      <c r="J5" s="44"/>
      <c r="K5" s="45"/>
      <c r="L5" s="45"/>
      <c r="M5" s="45"/>
      <c r="N5" s="45"/>
      <c r="O5" s="241" t="s">
        <v>48</v>
      </c>
      <c r="P5" s="241"/>
      <c r="Q5" s="143"/>
      <c r="R5" s="45"/>
      <c r="S5" s="45"/>
      <c r="T5" s="46"/>
      <c r="U5" s="44"/>
      <c r="V5" s="237" t="str">
        <f>_xlfn.IFERROR(VLOOKUP(AB5,'学校リスト'!$B$3:$G$40,2),"  ")</f>
        <v>法政第二</v>
      </c>
      <c r="W5" s="233" t="s">
        <v>1</v>
      </c>
      <c r="X5" s="233" t="str">
        <f>_xlfn.IFERROR(VLOOKUP(AB5,'学校リスト'!$B$3:$G$40,4),"  ")</f>
        <v>南関東</v>
      </c>
      <c r="Y5" s="238" t="s">
        <v>2</v>
      </c>
      <c r="Z5" s="233" t="str">
        <f>_xlfn.IFERROR(VLOOKUP(AB5,'学校リスト'!$B$3:$G$40,6),"   ")</f>
        <v>神奈川</v>
      </c>
      <c r="AA5" s="239" t="s">
        <v>3</v>
      </c>
      <c r="AB5" s="165">
        <v>12</v>
      </c>
      <c r="AC5" s="236">
        <v>19</v>
      </c>
      <c r="AD5" s="48"/>
      <c r="AG5" s="49"/>
      <c r="AH5" s="50"/>
      <c r="AI5" s="51"/>
    </row>
    <row r="6" spans="1:35" ht="30" customHeight="1">
      <c r="A6" s="118"/>
      <c r="B6" s="236"/>
      <c r="C6" s="40"/>
      <c r="D6" s="240"/>
      <c r="E6" s="233"/>
      <c r="F6" s="238"/>
      <c r="G6" s="238"/>
      <c r="H6" s="238"/>
      <c r="I6" s="242"/>
      <c r="J6" s="127"/>
      <c r="K6" s="54"/>
      <c r="L6" s="167"/>
      <c r="M6" s="45"/>
      <c r="N6" s="119"/>
      <c r="O6" s="119"/>
      <c r="P6" s="119"/>
      <c r="Q6" s="143"/>
      <c r="R6" s="119"/>
      <c r="S6" s="59"/>
      <c r="T6" s="54"/>
      <c r="U6" s="127"/>
      <c r="V6" s="237"/>
      <c r="W6" s="233"/>
      <c r="X6" s="233" t="e">
        <f>VLOOKUP(#REF!,'[1]男女出場校リスト'!$B$3:$H$20,5)&amp;" "&amp;"１"</f>
        <v>#REF!</v>
      </c>
      <c r="Y6" s="238"/>
      <c r="Z6" s="233"/>
      <c r="AA6" s="239"/>
      <c r="AB6" s="165"/>
      <c r="AC6" s="236"/>
      <c r="AD6" s="48"/>
      <c r="AG6" s="49"/>
      <c r="AH6" s="50"/>
      <c r="AI6" s="51"/>
    </row>
    <row r="7" spans="1:35" ht="30" customHeight="1">
      <c r="A7" s="118"/>
      <c r="B7" s="236">
        <v>2</v>
      </c>
      <c r="C7" s="40">
        <v>23</v>
      </c>
      <c r="D7" s="240" t="str">
        <f>_xlfn.IFERROR(VLOOKUP(C7,'学校リスト'!$B$3:$G$40,2),"  ")</f>
        <v>松商学園</v>
      </c>
      <c r="E7" s="233" t="s">
        <v>1</v>
      </c>
      <c r="F7" s="238" t="str">
        <f>_xlfn.IFERROR(VLOOKUP(C7,'学校リスト'!$B$3:$G$40,4),"  ")</f>
        <v>北信越</v>
      </c>
      <c r="G7" s="238" t="s">
        <v>2</v>
      </c>
      <c r="H7" s="238" t="str">
        <f>_xlfn.IFERROR(VLOOKUP(C7,'学校リスト'!$B$3:$G$40,6),"   ")</f>
        <v>長　野</v>
      </c>
      <c r="I7" s="242" t="s">
        <v>3</v>
      </c>
      <c r="J7" s="120"/>
      <c r="K7" s="45"/>
      <c r="L7" s="231" t="s">
        <v>96</v>
      </c>
      <c r="M7" s="45"/>
      <c r="N7" s="119"/>
      <c r="O7" s="143"/>
      <c r="P7" s="150"/>
      <c r="Q7" s="143"/>
      <c r="R7" s="119"/>
      <c r="S7" s="232" t="s">
        <v>100</v>
      </c>
      <c r="T7" s="45"/>
      <c r="U7" s="120"/>
      <c r="V7" s="237" t="str">
        <f>_xlfn.IFERROR(VLOOKUP(AB7,'学校リスト'!$B$3:$G$40,2),"  ")</f>
        <v>仙台育英</v>
      </c>
      <c r="W7" s="233" t="s">
        <v>1</v>
      </c>
      <c r="X7" s="233" t="str">
        <f>_xlfn.IFERROR(VLOOKUP(AB7,'学校リスト'!$B$3:$G$40,4),"  ")</f>
        <v>東　北</v>
      </c>
      <c r="Y7" s="238" t="s">
        <v>2</v>
      </c>
      <c r="Z7" s="233" t="str">
        <f>_xlfn.IFERROR(VLOOKUP(AB7,'学校リスト'!$B$3:$G$40,6),"   ")</f>
        <v>宮　城</v>
      </c>
      <c r="AA7" s="239" t="s">
        <v>3</v>
      </c>
      <c r="AB7" s="165">
        <v>3</v>
      </c>
      <c r="AC7" s="236">
        <v>20</v>
      </c>
      <c r="AD7" s="48"/>
      <c r="AG7" s="49"/>
      <c r="AH7" s="50"/>
      <c r="AI7" s="51"/>
    </row>
    <row r="8" spans="1:35" ht="30" customHeight="1">
      <c r="A8" s="118"/>
      <c r="B8" s="236"/>
      <c r="C8" s="40"/>
      <c r="D8" s="240"/>
      <c r="E8" s="233"/>
      <c r="F8" s="238"/>
      <c r="G8" s="238"/>
      <c r="H8" s="238"/>
      <c r="I8" s="242"/>
      <c r="J8" s="234" t="s">
        <v>13</v>
      </c>
      <c r="K8" s="111"/>
      <c r="L8" s="231"/>
      <c r="M8" s="167"/>
      <c r="N8" s="119"/>
      <c r="O8" s="143"/>
      <c r="P8" s="150"/>
      <c r="Q8" s="143"/>
      <c r="R8" s="186"/>
      <c r="S8" s="232"/>
      <c r="T8" s="112"/>
      <c r="U8" s="229" t="s">
        <v>85</v>
      </c>
      <c r="V8" s="237"/>
      <c r="W8" s="233"/>
      <c r="X8" s="233" t="e">
        <f>VLOOKUP(#REF!,'[1]男女出場校リスト'!$B$3:$H$20,5)&amp;" "&amp;"１"</f>
        <v>#REF!</v>
      </c>
      <c r="Y8" s="238"/>
      <c r="Z8" s="233"/>
      <c r="AA8" s="239"/>
      <c r="AB8" s="165"/>
      <c r="AC8" s="236"/>
      <c r="AD8" s="48"/>
      <c r="AG8" s="49"/>
      <c r="AH8" s="50"/>
      <c r="AI8" s="51"/>
    </row>
    <row r="9" spans="1:35" ht="30" customHeight="1">
      <c r="A9" s="118"/>
      <c r="B9" s="236">
        <v>3</v>
      </c>
      <c r="C9" s="40">
        <v>2</v>
      </c>
      <c r="D9" s="240" t="str">
        <f>_xlfn.IFERROR(VLOOKUP(C9,'学校リスト'!$B$3:$G$40,2),"  ")</f>
        <v>札幌光星</v>
      </c>
      <c r="E9" s="233" t="s">
        <v>1</v>
      </c>
      <c r="F9" s="238" t="str">
        <f>_xlfn.IFERROR(VLOOKUP(C9,'学校リスト'!$B$3:$G$40,4),"  ")</f>
        <v>北海道</v>
      </c>
      <c r="G9" s="238" t="s">
        <v>2</v>
      </c>
      <c r="H9" s="238" t="str">
        <f>_xlfn.IFERROR(VLOOKUP(C9,'学校リスト'!$B$3:$G$40,6),"   ")</f>
        <v>北海道</v>
      </c>
      <c r="I9" s="242" t="s">
        <v>3</v>
      </c>
      <c r="J9" s="235"/>
      <c r="K9" s="183"/>
      <c r="L9" s="184"/>
      <c r="M9" s="52"/>
      <c r="N9" s="119"/>
      <c r="O9" s="143"/>
      <c r="P9" s="150"/>
      <c r="Q9" s="143"/>
      <c r="R9" s="124"/>
      <c r="S9" s="55"/>
      <c r="T9" s="122"/>
      <c r="U9" s="230"/>
      <c r="V9" s="237" t="str">
        <f>_xlfn.IFERROR(VLOOKUP(AB9,'学校リスト'!$B$3:$G$40,2),"  ")</f>
        <v>岡山理大附属</v>
      </c>
      <c r="W9" s="233" t="s">
        <v>1</v>
      </c>
      <c r="X9" s="233" t="str">
        <f>_xlfn.IFERROR(VLOOKUP(AB9,'学校リスト'!$B$3:$G$40,4),"  ")</f>
        <v>中　国</v>
      </c>
      <c r="Y9" s="238" t="s">
        <v>2</v>
      </c>
      <c r="Z9" s="233" t="str">
        <f>_xlfn.IFERROR(VLOOKUP(AB9,'学校リスト'!$B$3:$G$40,6),"   ")</f>
        <v>岡　山</v>
      </c>
      <c r="AA9" s="239" t="s">
        <v>3</v>
      </c>
      <c r="AB9" s="165">
        <v>32</v>
      </c>
      <c r="AC9" s="236">
        <v>21</v>
      </c>
      <c r="AD9" s="48"/>
      <c r="AG9" s="49"/>
      <c r="AH9" s="50"/>
      <c r="AI9" s="51"/>
    </row>
    <row r="10" spans="1:35" ht="30" customHeight="1">
      <c r="A10" s="118"/>
      <c r="B10" s="236"/>
      <c r="C10" s="40"/>
      <c r="D10" s="240"/>
      <c r="E10" s="233"/>
      <c r="F10" s="238"/>
      <c r="G10" s="238"/>
      <c r="H10" s="238"/>
      <c r="I10" s="242"/>
      <c r="J10" s="112"/>
      <c r="K10" s="231" t="s">
        <v>92</v>
      </c>
      <c r="L10" s="184"/>
      <c r="M10" s="52"/>
      <c r="N10" s="119"/>
      <c r="O10" s="143"/>
      <c r="P10" s="150"/>
      <c r="Q10" s="143"/>
      <c r="R10" s="124"/>
      <c r="S10" s="57"/>
      <c r="T10" s="232" t="s">
        <v>94</v>
      </c>
      <c r="U10" s="112"/>
      <c r="V10" s="237"/>
      <c r="W10" s="233"/>
      <c r="X10" s="233" t="e">
        <f>VLOOKUP(#REF!,'[1]男女出場校リスト'!$B$3:$H$20,5)&amp;" "&amp;"１"</f>
        <v>#REF!</v>
      </c>
      <c r="Y10" s="238"/>
      <c r="Z10" s="233"/>
      <c r="AA10" s="239"/>
      <c r="AB10" s="165"/>
      <c r="AC10" s="236"/>
      <c r="AD10" s="48"/>
      <c r="AG10" s="49"/>
      <c r="AH10" s="50"/>
      <c r="AI10" s="51"/>
    </row>
    <row r="11" spans="2:35" ht="30" customHeight="1">
      <c r="B11" s="236">
        <v>4</v>
      </c>
      <c r="C11" s="40">
        <v>16</v>
      </c>
      <c r="D11" s="240" t="str">
        <f>_xlfn.IFERROR(VLOOKUP(C11,'学校リスト'!$B$3:$G$40,2),"  ")</f>
        <v>慶應湘南藤沢</v>
      </c>
      <c r="E11" s="233" t="s">
        <v>1</v>
      </c>
      <c r="F11" s="238" t="str">
        <f>_xlfn.IFERROR(VLOOKUP(C11,'学校リスト'!$B$3:$G$40,4),"  ")</f>
        <v>南関東</v>
      </c>
      <c r="G11" s="238" t="s">
        <v>2</v>
      </c>
      <c r="H11" s="238" t="str">
        <f>_xlfn.IFERROR(VLOOKUP(C11,'学校リスト'!$B$3:$G$40,6),"   ")</f>
        <v>神奈川</v>
      </c>
      <c r="I11" s="242" t="s">
        <v>3</v>
      </c>
      <c r="J11" s="120"/>
      <c r="K11" s="231"/>
      <c r="L11" s="59"/>
      <c r="M11" s="52"/>
      <c r="N11" s="119"/>
      <c r="O11" s="119"/>
      <c r="P11" s="124"/>
      <c r="Q11" s="119"/>
      <c r="R11" s="124"/>
      <c r="S11" s="45"/>
      <c r="T11" s="232"/>
      <c r="U11" s="120"/>
      <c r="V11" s="237" t="str">
        <f>_xlfn.IFERROR(VLOOKUP(AB11,'学校リスト'!$B$3:$G$40,2),"  ")</f>
        <v>海星</v>
      </c>
      <c r="W11" s="233" t="s">
        <v>1</v>
      </c>
      <c r="X11" s="233" t="str">
        <f>_xlfn.IFERROR(VLOOKUP(AB11,'学校リスト'!$B$3:$G$40,4),"  ")</f>
        <v>九　州</v>
      </c>
      <c r="Y11" s="238" t="s">
        <v>2</v>
      </c>
      <c r="Z11" s="233" t="str">
        <f>_xlfn.IFERROR(VLOOKUP(AB11,'学校リスト'!$B$3:$G$40,6),"   ")</f>
        <v>長　崎</v>
      </c>
      <c r="AA11" s="239" t="s">
        <v>3</v>
      </c>
      <c r="AB11" s="165">
        <v>36</v>
      </c>
      <c r="AC11" s="236">
        <v>22</v>
      </c>
      <c r="AD11" s="48"/>
      <c r="AG11" s="49"/>
      <c r="AH11" s="50"/>
      <c r="AI11" s="51"/>
    </row>
    <row r="12" spans="1:35" ht="28.5" customHeight="1">
      <c r="A12" s="5"/>
      <c r="B12" s="236"/>
      <c r="C12" s="40"/>
      <c r="D12" s="240"/>
      <c r="E12" s="233"/>
      <c r="F12" s="238"/>
      <c r="G12" s="238"/>
      <c r="H12" s="238"/>
      <c r="I12" s="242"/>
      <c r="J12" s="234" t="s">
        <v>14</v>
      </c>
      <c r="K12" s="121"/>
      <c r="L12" s="55"/>
      <c r="M12" s="231" t="s">
        <v>166</v>
      </c>
      <c r="N12" s="45"/>
      <c r="O12" s="45"/>
      <c r="P12" s="55"/>
      <c r="Q12" s="45"/>
      <c r="R12" s="232" t="s">
        <v>167</v>
      </c>
      <c r="S12" s="45"/>
      <c r="T12" s="121"/>
      <c r="U12" s="229" t="s">
        <v>86</v>
      </c>
      <c r="V12" s="237"/>
      <c r="W12" s="233"/>
      <c r="X12" s="233" t="e">
        <f>VLOOKUP(#REF!,'[1]男女出場校リスト'!$B$3:$H$20,5)&amp;" "&amp;"１"</f>
        <v>#REF!</v>
      </c>
      <c r="Y12" s="238"/>
      <c r="Z12" s="233"/>
      <c r="AA12" s="239"/>
      <c r="AB12" s="165"/>
      <c r="AC12" s="236"/>
      <c r="AD12" s="48"/>
      <c r="AG12" s="49"/>
      <c r="AH12" s="50"/>
      <c r="AI12" s="51"/>
    </row>
    <row r="13" spans="1:35" ht="30" customHeight="1">
      <c r="A13" s="5"/>
      <c r="B13" s="236">
        <v>5</v>
      </c>
      <c r="C13" s="40">
        <v>34</v>
      </c>
      <c r="D13" s="240" t="str">
        <f>_xlfn.IFERROR(VLOOKUP(C13,'学校リスト'!$B$3:$G$40,2),"  ")</f>
        <v>鳳凰</v>
      </c>
      <c r="E13" s="233" t="s">
        <v>1</v>
      </c>
      <c r="F13" s="238" t="str">
        <f>_xlfn.IFERROR(VLOOKUP(C13,'学校リスト'!$B$3:$G$40,4),"  ")</f>
        <v>九　州</v>
      </c>
      <c r="G13" s="238" t="s">
        <v>2</v>
      </c>
      <c r="H13" s="238" t="str">
        <f>_xlfn.IFERROR(VLOOKUP(C13,'学校リスト'!$B$3:$G$40,6),"   ")</f>
        <v>鹿児島</v>
      </c>
      <c r="I13" s="242" t="s">
        <v>3</v>
      </c>
      <c r="J13" s="235"/>
      <c r="K13" s="111"/>
      <c r="L13" s="45"/>
      <c r="M13" s="231"/>
      <c r="N13" s="123"/>
      <c r="O13" s="45"/>
      <c r="P13" s="55"/>
      <c r="Q13" s="59"/>
      <c r="R13" s="232"/>
      <c r="S13" s="45"/>
      <c r="T13" s="112"/>
      <c r="U13" s="230"/>
      <c r="V13" s="237" t="str">
        <f>_xlfn.IFERROR(VLOOKUP(AB13,'学校リスト'!$B$3:$G$40,2),"  ")</f>
        <v>東山</v>
      </c>
      <c r="W13" s="233" t="s">
        <v>1</v>
      </c>
      <c r="X13" s="233" t="str">
        <f>_xlfn.IFERROR(VLOOKUP(AB13,'学校リスト'!$B$3:$G$40,4),"  ")</f>
        <v>近　畿</v>
      </c>
      <c r="Y13" s="238" t="s">
        <v>2</v>
      </c>
      <c r="Z13" s="233" t="str">
        <f>_xlfn.IFERROR(VLOOKUP(AB13,'学校リスト'!$B$3:$G$40,6),"   ")</f>
        <v>京　都</v>
      </c>
      <c r="AA13" s="239" t="s">
        <v>3</v>
      </c>
      <c r="AB13" s="165">
        <v>27</v>
      </c>
      <c r="AC13" s="236">
        <v>23</v>
      </c>
      <c r="AD13" s="48"/>
      <c r="AG13" s="49"/>
      <c r="AH13" s="50"/>
      <c r="AI13" s="51"/>
    </row>
    <row r="14" spans="1:35" ht="30" customHeight="1">
      <c r="A14" s="5"/>
      <c r="B14" s="236"/>
      <c r="C14" s="40"/>
      <c r="D14" s="240"/>
      <c r="E14" s="233"/>
      <c r="F14" s="238"/>
      <c r="G14" s="238"/>
      <c r="H14" s="238"/>
      <c r="I14" s="242"/>
      <c r="J14" s="112"/>
      <c r="K14" s="45"/>
      <c r="L14" s="112"/>
      <c r="M14" s="52"/>
      <c r="N14" s="184"/>
      <c r="O14" s="45"/>
      <c r="P14" s="55"/>
      <c r="Q14" s="55"/>
      <c r="R14" s="55"/>
      <c r="S14" s="112"/>
      <c r="T14" s="45"/>
      <c r="U14" s="112"/>
      <c r="V14" s="237"/>
      <c r="W14" s="233"/>
      <c r="X14" s="233" t="e">
        <f>VLOOKUP(#REF!,'[1]男女出場校リスト'!$B$3:$H$20,5)&amp;" "&amp;"１"</f>
        <v>#REF!</v>
      </c>
      <c r="Y14" s="238"/>
      <c r="Z14" s="233"/>
      <c r="AA14" s="239"/>
      <c r="AB14" s="165"/>
      <c r="AC14" s="236"/>
      <c r="AD14" s="48"/>
      <c r="AG14" s="49"/>
      <c r="AH14" s="50"/>
      <c r="AI14" s="51"/>
    </row>
    <row r="15" spans="1:35" ht="30" customHeight="1">
      <c r="A15" s="5"/>
      <c r="B15" s="236">
        <v>6</v>
      </c>
      <c r="C15" s="40">
        <v>8</v>
      </c>
      <c r="D15" s="240" t="str">
        <f>_xlfn.IFERROR(VLOOKUP(C15,'学校リスト'!$B$3:$G$40,2),"  ")</f>
        <v>日大第三</v>
      </c>
      <c r="E15" s="233" t="s">
        <v>1</v>
      </c>
      <c r="F15" s="238" t="str">
        <f>_xlfn.IFERROR(VLOOKUP(C15,'学校リスト'!$B$3:$G$40,4),"  ")</f>
        <v>東　京</v>
      </c>
      <c r="G15" s="238" t="s">
        <v>2</v>
      </c>
      <c r="H15" s="238" t="str">
        <f>_xlfn.IFERROR(VLOOKUP(C15,'学校リスト'!$B$3:$G$40,6),"   ")</f>
        <v>東　京</v>
      </c>
      <c r="I15" s="242" t="s">
        <v>3</v>
      </c>
      <c r="J15" s="120"/>
      <c r="K15" s="45"/>
      <c r="L15" s="112"/>
      <c r="M15" s="52"/>
      <c r="N15" s="45"/>
      <c r="O15" s="55"/>
      <c r="P15" s="184"/>
      <c r="Q15" s="55"/>
      <c r="R15" s="55"/>
      <c r="S15" s="112"/>
      <c r="T15" s="45"/>
      <c r="U15" s="120"/>
      <c r="V15" s="237" t="str">
        <f>_xlfn.IFERROR(VLOOKUP(AB15,'学校リスト'!$B$3:$G$40,2),"  ")</f>
        <v>近畿大附属</v>
      </c>
      <c r="W15" s="233" t="s">
        <v>1</v>
      </c>
      <c r="X15" s="233" t="str">
        <f>_xlfn.IFERROR(VLOOKUP(AB15,'学校リスト'!$B$3:$G$40,4),"  ")</f>
        <v>近　畿</v>
      </c>
      <c r="Y15" s="238" t="s">
        <v>2</v>
      </c>
      <c r="Z15" s="233" t="str">
        <f>_xlfn.IFERROR(VLOOKUP(AB15,'学校リスト'!$B$3:$G$40,6),"   ")</f>
        <v>大　阪</v>
      </c>
      <c r="AA15" s="239" t="s">
        <v>3</v>
      </c>
      <c r="AB15" s="165">
        <v>25</v>
      </c>
      <c r="AC15" s="236">
        <v>24</v>
      </c>
      <c r="AD15" s="48"/>
      <c r="AG15" s="49"/>
      <c r="AH15" s="50"/>
      <c r="AI15" s="51"/>
    </row>
    <row r="16" spans="1:35" ht="30" customHeight="1">
      <c r="A16" s="5"/>
      <c r="B16" s="236"/>
      <c r="C16" s="40"/>
      <c r="D16" s="240"/>
      <c r="E16" s="233"/>
      <c r="F16" s="238"/>
      <c r="G16" s="238"/>
      <c r="H16" s="238"/>
      <c r="I16" s="242"/>
      <c r="J16" s="127"/>
      <c r="K16" s="234" t="s">
        <v>161</v>
      </c>
      <c r="L16" s="111"/>
      <c r="M16" s="126"/>
      <c r="N16" s="45"/>
      <c r="O16" s="55"/>
      <c r="P16" s="184"/>
      <c r="Q16" s="55"/>
      <c r="R16" s="55"/>
      <c r="S16" s="112"/>
      <c r="T16" s="229" t="s">
        <v>87</v>
      </c>
      <c r="U16" s="127"/>
      <c r="V16" s="237"/>
      <c r="W16" s="233"/>
      <c r="X16" s="233" t="e">
        <f>VLOOKUP(#REF!,'[1]男女出場校リスト'!$B$3:$H$20,5)&amp;" "&amp;"１"</f>
        <v>#REF!</v>
      </c>
      <c r="Y16" s="238"/>
      <c r="Z16" s="233"/>
      <c r="AA16" s="239"/>
      <c r="AB16" s="165"/>
      <c r="AC16" s="236"/>
      <c r="AD16" s="48"/>
      <c r="AG16" s="49"/>
      <c r="AH16" s="50"/>
      <c r="AI16" s="51"/>
    </row>
    <row r="17" spans="1:35" ht="30" customHeight="1">
      <c r="A17" s="5"/>
      <c r="B17" s="236">
        <v>7</v>
      </c>
      <c r="C17" s="40">
        <v>19</v>
      </c>
      <c r="D17" s="240" t="str">
        <f>_xlfn.IFERROR(VLOOKUP(C17,'学校リスト'!$B$3:$G$40,2),"  ")</f>
        <v>磐田東</v>
      </c>
      <c r="E17" s="233" t="s">
        <v>1</v>
      </c>
      <c r="F17" s="238" t="str">
        <f>_xlfn.IFERROR(VLOOKUP(C17,'学校リスト'!$B$3:$G$40,4),"  ")</f>
        <v>東　海</v>
      </c>
      <c r="G17" s="238" t="s">
        <v>2</v>
      </c>
      <c r="H17" s="238" t="str">
        <f>_xlfn.IFERROR(VLOOKUP(C17,'学校リスト'!$B$3:$G$40,6),"   ")</f>
        <v>静　岡</v>
      </c>
      <c r="I17" s="242" t="s">
        <v>3</v>
      </c>
      <c r="J17" s="120"/>
      <c r="K17" s="235"/>
      <c r="L17" s="183"/>
      <c r="M17" s="126"/>
      <c r="N17" s="45"/>
      <c r="O17" s="55"/>
      <c r="P17" s="184"/>
      <c r="Q17" s="55"/>
      <c r="R17" s="55"/>
      <c r="S17" s="122"/>
      <c r="T17" s="230"/>
      <c r="U17" s="120"/>
      <c r="V17" s="237" t="str">
        <f>_xlfn.IFERROR(VLOOKUP(AB17,'学校リスト'!$B$3:$G$40,2),"  ")</f>
        <v>名経大市邨</v>
      </c>
      <c r="W17" s="233" t="s">
        <v>1</v>
      </c>
      <c r="X17" s="233" t="str">
        <f>_xlfn.IFERROR(VLOOKUP(AB17,'学校リスト'!$B$3:$G$40,4),"  ")</f>
        <v>東　海</v>
      </c>
      <c r="Y17" s="238" t="s">
        <v>2</v>
      </c>
      <c r="Z17" s="233" t="str">
        <f>_xlfn.IFERROR(VLOOKUP(AB17,'学校リスト'!$B$3:$G$40,6),"   ")</f>
        <v>愛　知</v>
      </c>
      <c r="AA17" s="239" t="s">
        <v>3</v>
      </c>
      <c r="AB17" s="165">
        <v>20</v>
      </c>
      <c r="AC17" s="236">
        <v>25</v>
      </c>
      <c r="AD17" s="48"/>
      <c r="AG17" s="49"/>
      <c r="AH17" s="50"/>
      <c r="AI17" s="51"/>
    </row>
    <row r="18" spans="1:35" ht="30" customHeight="1">
      <c r="A18" s="5"/>
      <c r="B18" s="236"/>
      <c r="C18" s="40"/>
      <c r="D18" s="240"/>
      <c r="E18" s="233"/>
      <c r="F18" s="238"/>
      <c r="G18" s="238"/>
      <c r="H18" s="238"/>
      <c r="I18" s="242"/>
      <c r="J18" s="112"/>
      <c r="K18" s="112"/>
      <c r="L18" s="231" t="s">
        <v>97</v>
      </c>
      <c r="M18" s="53"/>
      <c r="N18" s="45"/>
      <c r="O18" s="55"/>
      <c r="P18" s="184"/>
      <c r="Q18" s="55"/>
      <c r="R18" s="57"/>
      <c r="S18" s="232" t="s">
        <v>119</v>
      </c>
      <c r="T18" s="112"/>
      <c r="U18" s="112"/>
      <c r="V18" s="237"/>
      <c r="W18" s="233"/>
      <c r="X18" s="233" t="e">
        <f>VLOOKUP(#REF!,'[1]男女出場校リスト'!$B$3:$H$20,5)&amp;" "&amp;"１"</f>
        <v>#REF!</v>
      </c>
      <c r="Y18" s="238"/>
      <c r="Z18" s="233"/>
      <c r="AA18" s="239"/>
      <c r="AB18" s="165"/>
      <c r="AC18" s="236"/>
      <c r="AD18" s="48"/>
      <c r="AG18" s="49"/>
      <c r="AH18" s="50"/>
      <c r="AI18" s="51"/>
    </row>
    <row r="19" spans="1:35" ht="30" customHeight="1">
      <c r="A19" s="5"/>
      <c r="B19" s="236">
        <v>8</v>
      </c>
      <c r="C19" s="40">
        <v>13</v>
      </c>
      <c r="D19" s="240" t="str">
        <f>_xlfn.IFERROR(VLOOKUP(C19,'学校リスト'!$B$3:$G$40,2),"  ")</f>
        <v>橘学苑</v>
      </c>
      <c r="E19" s="233" t="s">
        <v>1</v>
      </c>
      <c r="F19" s="238" t="str">
        <f>_xlfn.IFERROR(VLOOKUP(C19,'学校リスト'!$B$3:$G$40,4),"  ")</f>
        <v>南関東</v>
      </c>
      <c r="G19" s="238" t="s">
        <v>2</v>
      </c>
      <c r="H19" s="238" t="str">
        <f>_xlfn.IFERROR(VLOOKUP(C19,'学校リスト'!$B$3:$G$40,6),"   ")</f>
        <v>神奈川</v>
      </c>
      <c r="I19" s="242" t="s">
        <v>3</v>
      </c>
      <c r="J19" s="112"/>
      <c r="K19" s="112"/>
      <c r="L19" s="231"/>
      <c r="M19" s="45"/>
      <c r="N19" s="45"/>
      <c r="O19" s="55"/>
      <c r="P19" s="184"/>
      <c r="Q19" s="55"/>
      <c r="R19" s="45"/>
      <c r="S19" s="232"/>
      <c r="T19" s="112"/>
      <c r="U19" s="112"/>
      <c r="V19" s="237" t="str">
        <f>_xlfn.IFERROR(VLOOKUP(AB19,'学校リスト'!$B$3:$G$40,2),"  ")</f>
        <v>日大鶴ケ丘</v>
      </c>
      <c r="W19" s="233" t="s">
        <v>1</v>
      </c>
      <c r="X19" s="233" t="str">
        <f>_xlfn.IFERROR(VLOOKUP(AB19,'学校リスト'!$B$3:$G$40,4),"  ")</f>
        <v>東　京</v>
      </c>
      <c r="Y19" s="238" t="s">
        <v>2</v>
      </c>
      <c r="Z19" s="233" t="str">
        <f>_xlfn.IFERROR(VLOOKUP(AB19,'学校リスト'!$B$3:$G$40,6),"   ")</f>
        <v>東　京</v>
      </c>
      <c r="AA19" s="239" t="s">
        <v>3</v>
      </c>
      <c r="AB19" s="165">
        <v>9</v>
      </c>
      <c r="AC19" s="236">
        <v>26</v>
      </c>
      <c r="AD19" s="48"/>
      <c r="AG19" s="49"/>
      <c r="AH19" s="50"/>
      <c r="AI19" s="51"/>
    </row>
    <row r="20" spans="1:35" ht="30" customHeight="1">
      <c r="A20" s="5"/>
      <c r="B20" s="236"/>
      <c r="C20" s="40"/>
      <c r="D20" s="240"/>
      <c r="E20" s="233"/>
      <c r="F20" s="238"/>
      <c r="G20" s="238"/>
      <c r="H20" s="238"/>
      <c r="I20" s="242"/>
      <c r="J20" s="127"/>
      <c r="K20" s="234" t="s">
        <v>80</v>
      </c>
      <c r="L20" s="58"/>
      <c r="M20" s="45"/>
      <c r="N20" s="45"/>
      <c r="O20" s="55"/>
      <c r="P20" s="184"/>
      <c r="Q20" s="55"/>
      <c r="R20" s="45"/>
      <c r="S20" s="57"/>
      <c r="T20" s="229" t="s">
        <v>88</v>
      </c>
      <c r="U20" s="127"/>
      <c r="V20" s="237"/>
      <c r="W20" s="233"/>
      <c r="X20" s="233" t="e">
        <f>VLOOKUP(#REF!,'[1]男女出場校リスト'!$B$3:$H$20,5)&amp;" "&amp;"１"</f>
        <v>#REF!</v>
      </c>
      <c r="Y20" s="238"/>
      <c r="Z20" s="233"/>
      <c r="AA20" s="239"/>
      <c r="AB20" s="165"/>
      <c r="AC20" s="236"/>
      <c r="AD20" s="48"/>
      <c r="AG20" s="49"/>
      <c r="AH20" s="50"/>
      <c r="AI20" s="51"/>
    </row>
    <row r="21" spans="1:35" ht="30" customHeight="1">
      <c r="A21" s="5"/>
      <c r="B21" s="236">
        <v>9</v>
      </c>
      <c r="C21" s="40">
        <v>22</v>
      </c>
      <c r="D21" s="240" t="str">
        <f>_xlfn.IFERROR(VLOOKUP(C21,'学校リスト'!$B$3:$G$40,2),"  ")</f>
        <v>敦賀気比</v>
      </c>
      <c r="E21" s="233" t="s">
        <v>1</v>
      </c>
      <c r="F21" s="238" t="str">
        <f>_xlfn.IFERROR(VLOOKUP(C21,'学校リスト'!$B$3:$G$40,4),"  ")</f>
        <v>北信越</v>
      </c>
      <c r="G21" s="238" t="s">
        <v>2</v>
      </c>
      <c r="H21" s="238" t="str">
        <f>_xlfn.IFERROR(VLOOKUP(C21,'学校リスト'!$B$3:$G$40,6),"   ")</f>
        <v>福　井</v>
      </c>
      <c r="I21" s="242" t="s">
        <v>3</v>
      </c>
      <c r="J21" s="120"/>
      <c r="K21" s="235"/>
      <c r="L21" s="55"/>
      <c r="M21" s="45"/>
      <c r="N21" s="45"/>
      <c r="O21" s="55"/>
      <c r="P21" s="184"/>
      <c r="Q21" s="55"/>
      <c r="R21" s="45"/>
      <c r="S21" s="45"/>
      <c r="T21" s="230"/>
      <c r="U21" s="120"/>
      <c r="V21" s="237" t="str">
        <f>_xlfn.IFERROR(VLOOKUP(AB21,'学校リスト'!$B$3:$G$40,2),"  ")</f>
        <v>足利大学附</v>
      </c>
      <c r="W21" s="233" t="s">
        <v>1</v>
      </c>
      <c r="X21" s="233" t="str">
        <f>_xlfn.IFERROR(VLOOKUP(AB21,'学校リスト'!$B$3:$G$40,4),"  ")</f>
        <v>北関東</v>
      </c>
      <c r="Y21" s="238" t="s">
        <v>2</v>
      </c>
      <c r="Z21" s="233" t="str">
        <f>_xlfn.IFERROR(VLOOKUP(AB21,'学校リスト'!$B$3:$G$40,6),"   ")</f>
        <v>栃　木</v>
      </c>
      <c r="AA21" s="239" t="s">
        <v>3</v>
      </c>
      <c r="AB21" s="165">
        <v>5</v>
      </c>
      <c r="AC21" s="236">
        <v>27</v>
      </c>
      <c r="AD21" s="48"/>
      <c r="AG21" s="49"/>
      <c r="AH21" s="50"/>
      <c r="AI21" s="51"/>
    </row>
    <row r="22" spans="1:35" ht="30" customHeight="1">
      <c r="A22" s="5"/>
      <c r="B22" s="236"/>
      <c r="C22" s="40"/>
      <c r="D22" s="240"/>
      <c r="E22" s="233"/>
      <c r="F22" s="238"/>
      <c r="G22" s="238"/>
      <c r="H22" s="238"/>
      <c r="I22" s="242"/>
      <c r="J22" s="45"/>
      <c r="K22" s="112"/>
      <c r="L22" s="45"/>
      <c r="M22" s="45"/>
      <c r="N22" s="231" t="s">
        <v>169</v>
      </c>
      <c r="O22" s="57"/>
      <c r="P22" s="58"/>
      <c r="Q22" s="232" t="s">
        <v>170</v>
      </c>
      <c r="R22" s="112"/>
      <c r="S22" s="45"/>
      <c r="T22" s="112"/>
      <c r="U22" s="45"/>
      <c r="V22" s="237"/>
      <c r="W22" s="233"/>
      <c r="X22" s="233" t="e">
        <f>VLOOKUP(#REF!,'[1]男女出場校リスト'!$B$3:$H$20,5)&amp;" "&amp;"１"</f>
        <v>#REF!</v>
      </c>
      <c r="Y22" s="238"/>
      <c r="Z22" s="233"/>
      <c r="AA22" s="239"/>
      <c r="AB22" s="165"/>
      <c r="AC22" s="236"/>
      <c r="AD22" s="48"/>
      <c r="AG22" s="49"/>
      <c r="AH22" s="50"/>
      <c r="AI22" s="51"/>
    </row>
    <row r="23" spans="1:35" ht="30" customHeight="1">
      <c r="A23" s="5"/>
      <c r="B23" s="236">
        <v>10</v>
      </c>
      <c r="C23" s="40">
        <v>7</v>
      </c>
      <c r="D23" s="240" t="str">
        <f>_xlfn.IFERROR(VLOOKUP(C23,'学校リスト'!$B$3:$G$40,2),"  ")</f>
        <v>浦和麗明</v>
      </c>
      <c r="E23" s="233" t="s">
        <v>1</v>
      </c>
      <c r="F23" s="238" t="str">
        <f>_xlfn.IFERROR(VLOOKUP(C23,'学校リスト'!$B$3:$G$40,4),"  ")</f>
        <v>北関東</v>
      </c>
      <c r="G23" s="238" t="s">
        <v>2</v>
      </c>
      <c r="H23" s="238" t="str">
        <f>_xlfn.IFERROR(VLOOKUP(C23,'学校リスト'!$B$3:$G$40,6),"   ")</f>
        <v>埼　玉</v>
      </c>
      <c r="I23" s="242" t="s">
        <v>3</v>
      </c>
      <c r="J23" s="56"/>
      <c r="K23" s="112"/>
      <c r="L23" s="45"/>
      <c r="M23" s="45"/>
      <c r="N23" s="231"/>
      <c r="O23" s="55"/>
      <c r="P23" s="167"/>
      <c r="Q23" s="232"/>
      <c r="R23" s="112"/>
      <c r="S23" s="45"/>
      <c r="T23" s="112"/>
      <c r="U23" s="56"/>
      <c r="V23" s="237" t="str">
        <f>_xlfn.IFERROR(VLOOKUP(AB23,'学校リスト'!$B$3:$G$40,2),"  ")</f>
        <v>麗澤瑞浪</v>
      </c>
      <c r="W23" s="233" t="s">
        <v>1</v>
      </c>
      <c r="X23" s="233" t="str">
        <f>_xlfn.IFERROR(VLOOKUP(AB23,'学校リスト'!$B$3:$G$40,4),"  ")</f>
        <v>東　海</v>
      </c>
      <c r="Y23" s="238" t="s">
        <v>2</v>
      </c>
      <c r="Z23" s="233" t="str">
        <f>_xlfn.IFERROR(VLOOKUP(AB23,'学校リスト'!$B$3:$G$40,6),"   ")</f>
        <v>岐　阜</v>
      </c>
      <c r="AA23" s="239" t="s">
        <v>3</v>
      </c>
      <c r="AB23" s="165">
        <v>17</v>
      </c>
      <c r="AC23" s="236">
        <v>28</v>
      </c>
      <c r="AD23" s="48"/>
      <c r="AG23" s="49"/>
      <c r="AH23" s="50"/>
      <c r="AI23" s="51"/>
    </row>
    <row r="24" spans="1:35" ht="30" customHeight="1">
      <c r="A24" s="5"/>
      <c r="B24" s="236"/>
      <c r="C24" s="40"/>
      <c r="D24" s="240"/>
      <c r="E24" s="233"/>
      <c r="F24" s="238"/>
      <c r="G24" s="238"/>
      <c r="H24" s="238"/>
      <c r="I24" s="242"/>
      <c r="J24" s="127"/>
      <c r="K24" s="234" t="s">
        <v>81</v>
      </c>
      <c r="L24" s="45"/>
      <c r="M24" s="45"/>
      <c r="N24" s="45"/>
      <c r="O24" s="55"/>
      <c r="P24" s="45"/>
      <c r="Q24" s="55"/>
      <c r="R24" s="45"/>
      <c r="S24" s="45"/>
      <c r="T24" s="229" t="s">
        <v>89</v>
      </c>
      <c r="U24" s="127"/>
      <c r="V24" s="237"/>
      <c r="W24" s="233"/>
      <c r="X24" s="233" t="e">
        <f>VLOOKUP(#REF!,'[1]男女出場校リスト'!$B$3:$H$20,5)&amp;" "&amp;"１"</f>
        <v>#REF!</v>
      </c>
      <c r="Y24" s="238"/>
      <c r="Z24" s="233"/>
      <c r="AA24" s="239"/>
      <c r="AB24" s="165"/>
      <c r="AC24" s="236"/>
      <c r="AD24" s="48"/>
      <c r="AG24" s="49"/>
      <c r="AH24" s="50"/>
      <c r="AI24" s="51"/>
    </row>
    <row r="25" spans="1:35" ht="30" customHeight="1">
      <c r="A25" s="5"/>
      <c r="B25" s="236">
        <v>11</v>
      </c>
      <c r="C25" s="40">
        <v>11</v>
      </c>
      <c r="D25" s="240" t="str">
        <f>_xlfn.IFERROR(VLOOKUP(C25,'学校リスト'!$B$3:$G$40,2),"  ")</f>
        <v>大成</v>
      </c>
      <c r="E25" s="233" t="s">
        <v>1</v>
      </c>
      <c r="F25" s="238" t="str">
        <f>_xlfn.IFERROR(VLOOKUP(C25,'学校リスト'!$B$3:$G$40,4),"  ")</f>
        <v>東　京</v>
      </c>
      <c r="G25" s="238" t="s">
        <v>2</v>
      </c>
      <c r="H25" s="238" t="str">
        <f>_xlfn.IFERROR(VLOOKUP(C25,'学校リスト'!$B$3:$G$40,6),"   ")</f>
        <v>東　京</v>
      </c>
      <c r="I25" s="242" t="s">
        <v>3</v>
      </c>
      <c r="J25" s="120"/>
      <c r="K25" s="235"/>
      <c r="L25" s="167"/>
      <c r="M25" s="45"/>
      <c r="N25" s="45"/>
      <c r="O25" s="55"/>
      <c r="P25" s="45"/>
      <c r="Q25" s="55"/>
      <c r="R25" s="45"/>
      <c r="S25" s="59"/>
      <c r="T25" s="230"/>
      <c r="U25" s="120"/>
      <c r="V25" s="237" t="str">
        <f>_xlfn.IFERROR(VLOOKUP(AB25,'学校リスト'!$B$3:$G$40,2),"  ")</f>
        <v>立教新座</v>
      </c>
      <c r="W25" s="233" t="s">
        <v>1</v>
      </c>
      <c r="X25" s="233" t="str">
        <f>_xlfn.IFERROR(VLOOKUP(AB25,'学校リスト'!$B$3:$G$40,4),"  ")</f>
        <v>北関東</v>
      </c>
      <c r="Y25" s="238" t="s">
        <v>2</v>
      </c>
      <c r="Z25" s="233" t="str">
        <f>_xlfn.IFERROR(VLOOKUP(AB25,'学校リスト'!$B$3:$G$40,6),"   ")</f>
        <v>埼　玉</v>
      </c>
      <c r="AA25" s="239" t="s">
        <v>3</v>
      </c>
      <c r="AB25" s="165">
        <v>6</v>
      </c>
      <c r="AC25" s="236">
        <v>29</v>
      </c>
      <c r="AD25" s="48"/>
      <c r="AG25" s="49"/>
      <c r="AH25" s="50"/>
      <c r="AI25" s="51"/>
    </row>
    <row r="26" spans="1:35" ht="30" customHeight="1">
      <c r="A26" s="5"/>
      <c r="B26" s="236"/>
      <c r="C26" s="40"/>
      <c r="D26" s="240"/>
      <c r="E26" s="233"/>
      <c r="F26" s="238"/>
      <c r="G26" s="238"/>
      <c r="H26" s="238"/>
      <c r="I26" s="242"/>
      <c r="J26" s="45"/>
      <c r="K26" s="112"/>
      <c r="L26" s="231" t="s">
        <v>165</v>
      </c>
      <c r="M26" s="45"/>
      <c r="N26" s="45"/>
      <c r="O26" s="55"/>
      <c r="P26" s="45"/>
      <c r="Q26" s="55"/>
      <c r="R26" s="45"/>
      <c r="S26" s="232" t="s">
        <v>120</v>
      </c>
      <c r="T26" s="112"/>
      <c r="U26" s="45"/>
      <c r="V26" s="237"/>
      <c r="W26" s="233"/>
      <c r="X26" s="233" t="e">
        <f>VLOOKUP(#REF!,'[1]男女出場校リスト'!$B$3:$H$20,5)&amp;" "&amp;"１"</f>
        <v>#REF!</v>
      </c>
      <c r="Y26" s="238"/>
      <c r="Z26" s="233"/>
      <c r="AA26" s="239"/>
      <c r="AB26" s="165"/>
      <c r="AC26" s="236"/>
      <c r="AD26" s="48"/>
      <c r="AG26" s="49"/>
      <c r="AH26" s="50"/>
      <c r="AI26" s="51"/>
    </row>
    <row r="27" spans="1:35" ht="27" customHeight="1">
      <c r="A27" s="5"/>
      <c r="B27" s="236">
        <v>12</v>
      </c>
      <c r="C27" s="40">
        <v>24</v>
      </c>
      <c r="D27" s="240" t="str">
        <f>_xlfn.IFERROR(VLOOKUP(C27,'学校リスト'!$B$3:$G$40,2),"  ")</f>
        <v>東京学館新潟</v>
      </c>
      <c r="E27" s="233" t="s">
        <v>1</v>
      </c>
      <c r="F27" s="238" t="str">
        <f>_xlfn.IFERROR(VLOOKUP(C27,'学校リスト'!$B$3:$G$40,4),"  ")</f>
        <v>北信越</v>
      </c>
      <c r="G27" s="238" t="s">
        <v>2</v>
      </c>
      <c r="H27" s="238" t="str">
        <f>_xlfn.IFERROR(VLOOKUP(C27,'学校リスト'!$B$3:$G$40,6),"   ")</f>
        <v>新　潟</v>
      </c>
      <c r="I27" s="242" t="s">
        <v>3</v>
      </c>
      <c r="J27" s="56"/>
      <c r="K27" s="112"/>
      <c r="L27" s="231"/>
      <c r="M27" s="167"/>
      <c r="N27" s="45"/>
      <c r="O27" s="55"/>
      <c r="P27" s="45"/>
      <c r="Q27" s="55"/>
      <c r="R27" s="59"/>
      <c r="S27" s="232"/>
      <c r="T27" s="112"/>
      <c r="U27" s="56"/>
      <c r="V27" s="237" t="str">
        <f>_xlfn.IFERROR(VLOOKUP(AB27,'学校リスト'!$B$3:$G$40,2),"  ")</f>
        <v>清風</v>
      </c>
      <c r="W27" s="233" t="s">
        <v>1</v>
      </c>
      <c r="X27" s="233" t="str">
        <f>_xlfn.IFERROR(VLOOKUP(AB27,'学校リスト'!$B$3:$G$40,4),"  ")</f>
        <v>近　畿</v>
      </c>
      <c r="Y27" s="238" t="s">
        <v>2</v>
      </c>
      <c r="Z27" s="233" t="str">
        <f>_xlfn.IFERROR(VLOOKUP(AB27,'学校リスト'!$B$3:$G$40,6),"   ")</f>
        <v>大　阪</v>
      </c>
      <c r="AA27" s="239" t="s">
        <v>3</v>
      </c>
      <c r="AB27" s="165">
        <v>30</v>
      </c>
      <c r="AC27" s="236">
        <v>30</v>
      </c>
      <c r="AD27" s="48"/>
      <c r="AG27" s="49"/>
      <c r="AH27" s="50"/>
      <c r="AI27" s="51"/>
    </row>
    <row r="28" spans="1:35" ht="30" customHeight="1">
      <c r="A28" s="5"/>
      <c r="B28" s="236"/>
      <c r="C28" s="40"/>
      <c r="D28" s="240"/>
      <c r="E28" s="233"/>
      <c r="F28" s="238"/>
      <c r="G28" s="238"/>
      <c r="H28" s="238"/>
      <c r="I28" s="242"/>
      <c r="J28" s="127"/>
      <c r="K28" s="234" t="s">
        <v>82</v>
      </c>
      <c r="L28" s="53"/>
      <c r="M28" s="52"/>
      <c r="N28" s="45"/>
      <c r="O28" s="55"/>
      <c r="P28" s="45"/>
      <c r="Q28" s="55"/>
      <c r="R28" s="55"/>
      <c r="S28" s="57"/>
      <c r="T28" s="229" t="s">
        <v>164</v>
      </c>
      <c r="U28" s="127"/>
      <c r="V28" s="237"/>
      <c r="W28" s="233"/>
      <c r="X28" s="233" t="e">
        <f>VLOOKUP(#REF!,'[1]男女出場校リスト'!$B$3:$H$20,5)&amp;" "&amp;"１"</f>
        <v>#REF!</v>
      </c>
      <c r="Y28" s="238"/>
      <c r="Z28" s="233"/>
      <c r="AA28" s="239"/>
      <c r="AB28" s="165"/>
      <c r="AC28" s="236"/>
      <c r="AD28" s="48"/>
      <c r="AG28" s="49"/>
      <c r="AH28" s="50"/>
      <c r="AI28" s="51"/>
    </row>
    <row r="29" spans="1:35" ht="30" customHeight="1">
      <c r="A29" s="5"/>
      <c r="B29" s="236">
        <v>13</v>
      </c>
      <c r="C29" s="40">
        <v>33</v>
      </c>
      <c r="D29" s="240" t="str">
        <f>_xlfn.IFERROR(VLOOKUP(C29,'学校リスト'!$B$3:$G$40,2),"  ")</f>
        <v>新田</v>
      </c>
      <c r="E29" s="233" t="s">
        <v>1</v>
      </c>
      <c r="F29" s="238" t="str">
        <f>_xlfn.IFERROR(VLOOKUP(C29,'学校リスト'!$B$3:$G$40,4),"  ")</f>
        <v>四　国</v>
      </c>
      <c r="G29" s="238" t="s">
        <v>2</v>
      </c>
      <c r="H29" s="238" t="str">
        <f>_xlfn.IFERROR(VLOOKUP(C29,'学校リスト'!$B$3:$G$40,6),"   ")</f>
        <v>愛　媛</v>
      </c>
      <c r="I29" s="242" t="s">
        <v>3</v>
      </c>
      <c r="J29" s="120"/>
      <c r="K29" s="235"/>
      <c r="L29" s="45"/>
      <c r="M29" s="52"/>
      <c r="N29" s="45"/>
      <c r="O29" s="55"/>
      <c r="P29" s="45"/>
      <c r="Q29" s="55"/>
      <c r="R29" s="55"/>
      <c r="S29" s="45"/>
      <c r="T29" s="230"/>
      <c r="U29" s="120"/>
      <c r="V29" s="237" t="str">
        <f>_xlfn.IFERROR(VLOOKUP(AB29,'学校リスト'!$B$3:$G$40,2),"  ")</f>
        <v>東葉</v>
      </c>
      <c r="W29" s="233" t="s">
        <v>1</v>
      </c>
      <c r="X29" s="233" t="str">
        <f>_xlfn.IFERROR(VLOOKUP(AB29,'学校リスト'!$B$3:$G$40,4),"  ")</f>
        <v>南関東</v>
      </c>
      <c r="Y29" s="238" t="s">
        <v>2</v>
      </c>
      <c r="Z29" s="233" t="str">
        <f>_xlfn.IFERROR(VLOOKUP(AB29,'学校リスト'!$B$3:$G$40,6),"   ")</f>
        <v>千　葉</v>
      </c>
      <c r="AA29" s="239" t="s">
        <v>3</v>
      </c>
      <c r="AB29" s="165">
        <v>14</v>
      </c>
      <c r="AC29" s="236">
        <v>31</v>
      </c>
      <c r="AD29" s="48"/>
      <c r="AG29" s="49"/>
      <c r="AH29" s="50"/>
      <c r="AI29" s="51"/>
    </row>
    <row r="30" spans="1:35" ht="30" customHeight="1">
      <c r="A30" s="5"/>
      <c r="B30" s="236"/>
      <c r="C30" s="40"/>
      <c r="D30" s="240"/>
      <c r="E30" s="233"/>
      <c r="F30" s="238"/>
      <c r="G30" s="238"/>
      <c r="H30" s="238"/>
      <c r="I30" s="242"/>
      <c r="J30" s="45"/>
      <c r="K30" s="112"/>
      <c r="L30" s="112"/>
      <c r="M30" s="52"/>
      <c r="N30" s="45"/>
      <c r="O30" s="55"/>
      <c r="P30" s="45"/>
      <c r="Q30" s="55"/>
      <c r="R30" s="55"/>
      <c r="S30" s="112"/>
      <c r="T30" s="112"/>
      <c r="U30" s="45"/>
      <c r="V30" s="237"/>
      <c r="W30" s="233"/>
      <c r="X30" s="233" t="e">
        <f>VLOOKUP(#REF!,'[1]男女出場校リスト'!$B$3:$H$20,5)&amp;" "&amp;"１"</f>
        <v>#REF!</v>
      </c>
      <c r="Y30" s="238"/>
      <c r="Z30" s="233"/>
      <c r="AA30" s="239"/>
      <c r="AB30" s="165"/>
      <c r="AC30" s="236"/>
      <c r="AD30" s="48"/>
      <c r="AG30" s="49"/>
      <c r="AH30" s="50"/>
      <c r="AI30" s="51"/>
    </row>
    <row r="31" spans="1:35" ht="30" customHeight="1">
      <c r="A31" s="5"/>
      <c r="B31" s="236">
        <v>14</v>
      </c>
      <c r="C31" s="40">
        <v>29</v>
      </c>
      <c r="D31" s="240" t="str">
        <f>_xlfn.IFERROR(VLOOKUP(C31,'学校リスト'!$B$3:$G$40,2),"  ")</f>
        <v>興國</v>
      </c>
      <c r="E31" s="233" t="s">
        <v>1</v>
      </c>
      <c r="F31" s="238" t="str">
        <f>_xlfn.IFERROR(VLOOKUP(C31,'学校リスト'!$B$3:$G$40,4),"  ")</f>
        <v>近　畿</v>
      </c>
      <c r="G31" s="238" t="s">
        <v>2</v>
      </c>
      <c r="H31" s="238" t="str">
        <f>_xlfn.IFERROR(VLOOKUP(C31,'学校リスト'!$B$3:$G$40,6),"   ")</f>
        <v>大　阪</v>
      </c>
      <c r="I31" s="242" t="s">
        <v>3</v>
      </c>
      <c r="J31" s="56"/>
      <c r="K31" s="112"/>
      <c r="L31" s="112"/>
      <c r="M31" s="52"/>
      <c r="N31" s="184"/>
      <c r="O31" s="45"/>
      <c r="P31" s="45"/>
      <c r="Q31" s="55"/>
      <c r="R31" s="55"/>
      <c r="S31" s="112"/>
      <c r="T31" s="112"/>
      <c r="U31" s="56"/>
      <c r="V31" s="237" t="str">
        <f>_xlfn.IFERROR(VLOOKUP(AB31,'学校リスト'!$B$3:$G$40,2),"  ")</f>
        <v>浪速</v>
      </c>
      <c r="W31" s="233" t="s">
        <v>1</v>
      </c>
      <c r="X31" s="233" t="str">
        <f>_xlfn.IFERROR(VLOOKUP(AB31,'学校リスト'!$B$3:$G$40,4),"  ")</f>
        <v>近　畿</v>
      </c>
      <c r="Y31" s="238" t="s">
        <v>2</v>
      </c>
      <c r="Z31" s="233" t="str">
        <f>_xlfn.IFERROR(VLOOKUP(AB31,'学校リスト'!$B$3:$G$40,6),"   ")</f>
        <v>大　阪</v>
      </c>
      <c r="AA31" s="239" t="s">
        <v>3</v>
      </c>
      <c r="AB31" s="165">
        <v>28</v>
      </c>
      <c r="AC31" s="236">
        <v>32</v>
      </c>
      <c r="AD31" s="48"/>
      <c r="AG31" s="49"/>
      <c r="AH31" s="50"/>
      <c r="AI31" s="51"/>
    </row>
    <row r="32" spans="1:35" ht="30" customHeight="1">
      <c r="A32" s="5"/>
      <c r="B32" s="236"/>
      <c r="C32" s="40"/>
      <c r="D32" s="240"/>
      <c r="E32" s="233"/>
      <c r="F32" s="238"/>
      <c r="G32" s="238"/>
      <c r="H32" s="238"/>
      <c r="I32" s="242"/>
      <c r="J32" s="234" t="s">
        <v>162</v>
      </c>
      <c r="K32" s="121"/>
      <c r="L32" s="45"/>
      <c r="M32" s="231" t="s">
        <v>123</v>
      </c>
      <c r="N32" s="58"/>
      <c r="O32" s="45"/>
      <c r="P32" s="45"/>
      <c r="Q32" s="57"/>
      <c r="R32" s="232" t="s">
        <v>168</v>
      </c>
      <c r="S32" s="45"/>
      <c r="T32" s="112"/>
      <c r="U32" s="229" t="s">
        <v>116</v>
      </c>
      <c r="V32" s="237"/>
      <c r="W32" s="233"/>
      <c r="X32" s="233" t="e">
        <f>VLOOKUP(#REF!,'[1]男女出場校リスト'!$B$3:$H$20,5)&amp;" "&amp;"１"</f>
        <v>#REF!</v>
      </c>
      <c r="Y32" s="238"/>
      <c r="Z32" s="233"/>
      <c r="AA32" s="239"/>
      <c r="AB32" s="165"/>
      <c r="AC32" s="236"/>
      <c r="AD32" s="48"/>
      <c r="AG32" s="49"/>
      <c r="AH32" s="50"/>
      <c r="AI32" s="51"/>
    </row>
    <row r="33" spans="1:35" ht="30" customHeight="1">
      <c r="A33" s="5"/>
      <c r="B33" s="236">
        <v>15</v>
      </c>
      <c r="C33" s="40">
        <v>18</v>
      </c>
      <c r="D33" s="240" t="str">
        <f>_xlfn.IFERROR(VLOOKUP(C33,'学校リスト'!$B$3:$G$40,2),"  ")</f>
        <v>日大三島</v>
      </c>
      <c r="E33" s="233" t="s">
        <v>1</v>
      </c>
      <c r="F33" s="238" t="str">
        <f>_xlfn.IFERROR(VLOOKUP(C33,'学校リスト'!$B$3:$G$40,4),"  ")</f>
        <v>東　海</v>
      </c>
      <c r="G33" s="238" t="s">
        <v>2</v>
      </c>
      <c r="H33" s="238" t="str">
        <f>_xlfn.IFERROR(VLOOKUP(C33,'学校リスト'!$B$3:$G$40,6),"   ")</f>
        <v>静　岡</v>
      </c>
      <c r="I33" s="242" t="s">
        <v>3</v>
      </c>
      <c r="J33" s="235"/>
      <c r="K33" s="111"/>
      <c r="L33" s="55"/>
      <c r="M33" s="231"/>
      <c r="N33" s="45"/>
      <c r="O33" s="45"/>
      <c r="P33" s="45"/>
      <c r="Q33" s="45"/>
      <c r="R33" s="232"/>
      <c r="S33" s="45"/>
      <c r="T33" s="122"/>
      <c r="U33" s="230"/>
      <c r="V33" s="237" t="str">
        <f>_xlfn.IFERROR(VLOOKUP(AB33,'学校リスト'!$B$3:$G$40,2),"  ")</f>
        <v>成蹊</v>
      </c>
      <c r="W33" s="233" t="s">
        <v>1</v>
      </c>
      <c r="X33" s="233" t="str">
        <f>_xlfn.IFERROR(VLOOKUP(AB33,'学校リスト'!$B$3:$G$40,4),"  ")</f>
        <v>東　京</v>
      </c>
      <c r="Y33" s="238" t="s">
        <v>2</v>
      </c>
      <c r="Z33" s="233" t="str">
        <f>_xlfn.IFERROR(VLOOKUP(AB33,'学校リスト'!$B$3:$G$40,6),"   ")</f>
        <v>東　京</v>
      </c>
      <c r="AA33" s="239" t="s">
        <v>3</v>
      </c>
      <c r="AB33" s="165">
        <v>10</v>
      </c>
      <c r="AC33" s="236">
        <v>33</v>
      </c>
      <c r="AD33" s="48"/>
      <c r="AG33" s="49"/>
      <c r="AH33" s="50"/>
      <c r="AI33" s="51"/>
    </row>
    <row r="34" spans="2:35" ht="30" customHeight="1">
      <c r="B34" s="236"/>
      <c r="C34" s="40"/>
      <c r="D34" s="240"/>
      <c r="E34" s="233"/>
      <c r="F34" s="238"/>
      <c r="G34" s="238"/>
      <c r="H34" s="238"/>
      <c r="I34" s="242"/>
      <c r="J34" s="112"/>
      <c r="K34" s="231" t="s">
        <v>93</v>
      </c>
      <c r="L34" s="57"/>
      <c r="M34" s="52"/>
      <c r="N34" s="45"/>
      <c r="O34" s="45"/>
      <c r="P34" s="45"/>
      <c r="Q34" s="45"/>
      <c r="R34" s="55"/>
      <c r="S34" s="45"/>
      <c r="T34" s="232" t="s">
        <v>95</v>
      </c>
      <c r="U34" s="112"/>
      <c r="V34" s="237"/>
      <c r="W34" s="233"/>
      <c r="X34" s="233" t="e">
        <f>VLOOKUP(#REF!,'[1]男女出場校リスト'!$B$3:$H$20,5)&amp;" "&amp;"１"</f>
        <v>#REF!</v>
      </c>
      <c r="Y34" s="238"/>
      <c r="Z34" s="233"/>
      <c r="AA34" s="239"/>
      <c r="AB34" s="165"/>
      <c r="AC34" s="236"/>
      <c r="AD34" s="48"/>
      <c r="AG34" s="49"/>
      <c r="AH34" s="50"/>
      <c r="AI34" s="51"/>
    </row>
    <row r="35" spans="2:35" ht="30" customHeight="1">
      <c r="B35" s="236">
        <v>16</v>
      </c>
      <c r="C35" s="40">
        <v>15</v>
      </c>
      <c r="D35" s="240" t="str">
        <f>_xlfn.IFERROR(VLOOKUP(C35,'学校リスト'!$B$3:$G$40,2),"  ")</f>
        <v>東京学館浦安</v>
      </c>
      <c r="E35" s="233" t="s">
        <v>1</v>
      </c>
      <c r="F35" s="238" t="str">
        <f>_xlfn.IFERROR(VLOOKUP(C35,'学校リスト'!$B$3:$G$40,4),"  ")</f>
        <v>南関東</v>
      </c>
      <c r="G35" s="238" t="s">
        <v>2</v>
      </c>
      <c r="H35" s="238" t="str">
        <f>_xlfn.IFERROR(VLOOKUP(C35,'学校リスト'!$B$3:$G$40,6),"   ")</f>
        <v>千　葉</v>
      </c>
      <c r="I35" s="242" t="s">
        <v>3</v>
      </c>
      <c r="J35" s="112"/>
      <c r="K35" s="231"/>
      <c r="L35" s="55"/>
      <c r="M35" s="184"/>
      <c r="N35" s="45"/>
      <c r="O35" s="45"/>
      <c r="P35" s="45"/>
      <c r="Q35" s="45"/>
      <c r="R35" s="55"/>
      <c r="S35" s="59"/>
      <c r="T35" s="232"/>
      <c r="U35" s="112"/>
      <c r="V35" s="237" t="str">
        <f>_xlfn.IFERROR(VLOOKUP(AB35,'学校リスト'!$B$3:$G$40,2),"  ")</f>
        <v>北海道科学大</v>
      </c>
      <c r="W35" s="233" t="s">
        <v>1</v>
      </c>
      <c r="X35" s="233" t="str">
        <f>_xlfn.IFERROR(VLOOKUP(AB35,'学校リスト'!$B$3:$G$40,4),"  ")</f>
        <v>北海道</v>
      </c>
      <c r="Y35" s="238" t="s">
        <v>2</v>
      </c>
      <c r="Z35" s="233" t="str">
        <f>_xlfn.IFERROR(VLOOKUP(AB35,'学校リスト'!$B$3:$G$40,6),"   ")</f>
        <v>北海道</v>
      </c>
      <c r="AA35" s="239" t="s">
        <v>3</v>
      </c>
      <c r="AB35" s="165">
        <v>1</v>
      </c>
      <c r="AC35" s="236">
        <v>34</v>
      </c>
      <c r="AD35" s="48"/>
      <c r="AG35" s="49"/>
      <c r="AH35" s="50"/>
      <c r="AI35" s="51"/>
    </row>
    <row r="36" spans="2:35" ht="30" customHeight="1">
      <c r="B36" s="236"/>
      <c r="C36" s="40"/>
      <c r="D36" s="240"/>
      <c r="E36" s="233"/>
      <c r="F36" s="238"/>
      <c r="G36" s="238"/>
      <c r="H36" s="238"/>
      <c r="I36" s="242"/>
      <c r="J36" s="234" t="s">
        <v>163</v>
      </c>
      <c r="K36" s="126"/>
      <c r="L36" s="55"/>
      <c r="M36" s="184"/>
      <c r="N36" s="45"/>
      <c r="O36" s="45"/>
      <c r="P36" s="45"/>
      <c r="Q36" s="45"/>
      <c r="R36" s="55"/>
      <c r="S36" s="55"/>
      <c r="T36" s="121"/>
      <c r="U36" s="229" t="s">
        <v>91</v>
      </c>
      <c r="V36" s="237"/>
      <c r="W36" s="233"/>
      <c r="X36" s="233" t="e">
        <f>VLOOKUP(#REF!,'[1]男女出場校リスト'!$B$3:$H$20,5)&amp;" "&amp;"１"</f>
        <v>#REF!</v>
      </c>
      <c r="Y36" s="238"/>
      <c r="Z36" s="233"/>
      <c r="AA36" s="239"/>
      <c r="AB36" s="165"/>
      <c r="AC36" s="236"/>
      <c r="AD36" s="48"/>
      <c r="AG36" s="49"/>
      <c r="AH36" s="50"/>
      <c r="AI36" s="51"/>
    </row>
    <row r="37" spans="2:35" ht="30" customHeight="1">
      <c r="B37" s="236">
        <v>17</v>
      </c>
      <c r="C37" s="40">
        <v>4</v>
      </c>
      <c r="D37" s="240" t="str">
        <f>_xlfn.IFERROR(VLOOKUP(C37,'学校リスト'!$B$3:$G$40,2),"  ")</f>
        <v>岩手</v>
      </c>
      <c r="E37" s="233" t="s">
        <v>1</v>
      </c>
      <c r="F37" s="238" t="str">
        <f>_xlfn.IFERROR(VLOOKUP(C37,'学校リスト'!$B$3:$G$40,4),"  ")</f>
        <v>東　北</v>
      </c>
      <c r="G37" s="238" t="s">
        <v>2</v>
      </c>
      <c r="H37" s="238" t="str">
        <f>_xlfn.IFERROR(VLOOKUP(C37,'学校リスト'!$B$3:$G$40,6),"   ")</f>
        <v>岩　手</v>
      </c>
      <c r="I37" s="242" t="s">
        <v>3</v>
      </c>
      <c r="J37" s="235"/>
      <c r="K37" s="122"/>
      <c r="L37" s="231" t="s">
        <v>99</v>
      </c>
      <c r="M37" s="53"/>
      <c r="N37" s="45"/>
      <c r="O37" s="45"/>
      <c r="P37" s="45"/>
      <c r="Q37" s="45"/>
      <c r="R37" s="57"/>
      <c r="S37" s="232" t="s">
        <v>121</v>
      </c>
      <c r="T37" s="112"/>
      <c r="U37" s="230"/>
      <c r="V37" s="237" t="str">
        <f>_xlfn.IFERROR(VLOOKUP(AB37,'学校リスト'!$B$3:$G$40,2),"  ")</f>
        <v>沖縄尚学</v>
      </c>
      <c r="W37" s="233" t="s">
        <v>1</v>
      </c>
      <c r="X37" s="233" t="str">
        <f>_xlfn.IFERROR(VLOOKUP(AB37,'学校リスト'!$B$3:$G$40,4),"  ")</f>
        <v>九　州</v>
      </c>
      <c r="Y37" s="238" t="s">
        <v>2</v>
      </c>
      <c r="Z37" s="233" t="str">
        <f>_xlfn.IFERROR(VLOOKUP(AB37,'学校リスト'!$B$3:$G$40,6),"   ")</f>
        <v>沖　縄</v>
      </c>
      <c r="AA37" s="239" t="s">
        <v>3</v>
      </c>
      <c r="AB37" s="165">
        <v>35</v>
      </c>
      <c r="AC37" s="236">
        <v>35</v>
      </c>
      <c r="AD37" s="48"/>
      <c r="AG37" s="49"/>
      <c r="AH37" s="50"/>
      <c r="AI37" s="51"/>
    </row>
    <row r="38" spans="2:35" ht="30" customHeight="1">
      <c r="B38" s="236"/>
      <c r="C38" s="40"/>
      <c r="D38" s="240"/>
      <c r="E38" s="233"/>
      <c r="F38" s="238"/>
      <c r="G38" s="238"/>
      <c r="H38" s="238"/>
      <c r="I38" s="242"/>
      <c r="J38" s="127"/>
      <c r="K38" s="45"/>
      <c r="L38" s="231"/>
      <c r="M38" s="45"/>
      <c r="N38" s="45"/>
      <c r="O38" s="45"/>
      <c r="P38" s="45"/>
      <c r="Q38" s="45"/>
      <c r="R38" s="45"/>
      <c r="S38" s="232"/>
      <c r="T38" s="45"/>
      <c r="U38" s="127"/>
      <c r="V38" s="237"/>
      <c r="W38" s="233"/>
      <c r="X38" s="233" t="e">
        <f>VLOOKUP(#REF!,'[1]男女出場校リスト'!$B$3:$H$20,5)&amp;" "&amp;"１"</f>
        <v>#REF!</v>
      </c>
      <c r="Y38" s="238"/>
      <c r="Z38" s="233"/>
      <c r="AA38" s="239"/>
      <c r="AB38" s="165"/>
      <c r="AC38" s="236"/>
      <c r="AD38" s="48"/>
      <c r="AG38" s="49"/>
      <c r="AH38" s="50"/>
      <c r="AI38" s="51"/>
    </row>
    <row r="39" spans="2:35" ht="30" customHeight="1">
      <c r="B39" s="236">
        <v>18</v>
      </c>
      <c r="C39" s="40">
        <v>31</v>
      </c>
      <c r="D39" s="240" t="str">
        <f>_xlfn.IFERROR(VLOOKUP(C39,'学校リスト'!$B$3:$G$40,2),"  ")</f>
        <v>関西</v>
      </c>
      <c r="E39" s="233" t="s">
        <v>1</v>
      </c>
      <c r="F39" s="238" t="str">
        <f>_xlfn.IFERROR(VLOOKUP(C39,'学校リスト'!$B$3:$G$40,4),"  ")</f>
        <v>中　国</v>
      </c>
      <c r="G39" s="238" t="s">
        <v>2</v>
      </c>
      <c r="H39" s="238" t="str">
        <f>_xlfn.IFERROR(VLOOKUP(C39,'学校リスト'!$B$3:$G$40,6),"   ")</f>
        <v>岡　山</v>
      </c>
      <c r="I39" s="242" t="s">
        <v>3</v>
      </c>
      <c r="J39" s="120"/>
      <c r="K39" s="56"/>
      <c r="L39" s="53"/>
      <c r="M39" s="45"/>
      <c r="N39" s="45"/>
      <c r="O39" s="45"/>
      <c r="P39" s="45"/>
      <c r="Q39" s="45"/>
      <c r="R39" s="45"/>
      <c r="S39" s="57"/>
      <c r="T39" s="45"/>
      <c r="U39" s="112"/>
      <c r="V39" s="237" t="str">
        <f>_xlfn.IFERROR(VLOOKUP(AB39,'学校リスト'!$B$3:$G$40,2),"  ")</f>
        <v>北陸</v>
      </c>
      <c r="W39" s="233" t="s">
        <v>1</v>
      </c>
      <c r="X39" s="233" t="str">
        <f>_xlfn.IFERROR(VLOOKUP(AB39,'学校リスト'!$B$3:$G$40,4),"  ")</f>
        <v>北信越</v>
      </c>
      <c r="Y39" s="238" t="s">
        <v>2</v>
      </c>
      <c r="Z39" s="233" t="str">
        <f>_xlfn.IFERROR(VLOOKUP(AB39,'学校リスト'!$B$3:$G$40,6),"   ")</f>
        <v>福　井</v>
      </c>
      <c r="AA39" s="239" t="s">
        <v>3</v>
      </c>
      <c r="AB39" s="165">
        <v>21</v>
      </c>
      <c r="AC39" s="236">
        <v>36</v>
      </c>
      <c r="AD39" s="48"/>
      <c r="AG39" s="49"/>
      <c r="AH39" s="50"/>
      <c r="AI39" s="51"/>
    </row>
    <row r="40" spans="2:35" ht="30" customHeight="1">
      <c r="B40" s="236"/>
      <c r="C40" s="40"/>
      <c r="D40" s="240"/>
      <c r="E40" s="233"/>
      <c r="F40" s="238"/>
      <c r="G40" s="238"/>
      <c r="H40" s="238"/>
      <c r="I40" s="242"/>
      <c r="J40" s="46"/>
      <c r="K40" s="45"/>
      <c r="L40" s="45"/>
      <c r="M40" s="45"/>
      <c r="N40" s="45"/>
      <c r="O40" s="45"/>
      <c r="P40" s="45"/>
      <c r="Q40" s="45"/>
      <c r="R40" s="45"/>
      <c r="S40" s="54"/>
      <c r="T40" s="185"/>
      <c r="U40" s="185"/>
      <c r="V40" s="237"/>
      <c r="W40" s="233"/>
      <c r="X40" s="233" t="e">
        <f>VLOOKUP(#REF!,'[1]男女出場校リスト'!$B$3:$H$20,5)&amp;" "&amp;"１"</f>
        <v>#REF!</v>
      </c>
      <c r="Y40" s="238"/>
      <c r="Z40" s="233"/>
      <c r="AA40" s="239"/>
      <c r="AB40" s="165"/>
      <c r="AC40" s="236"/>
      <c r="AD40" s="48"/>
      <c r="AG40" s="49"/>
      <c r="AH40" s="50"/>
      <c r="AI40" s="51"/>
    </row>
    <row r="41" spans="2:35" ht="6" customHeight="1">
      <c r="B41" s="39"/>
      <c r="C41" s="40"/>
      <c r="D41" s="60"/>
      <c r="E41" s="41"/>
      <c r="F41" s="207"/>
      <c r="G41" s="43"/>
      <c r="H41" s="207"/>
      <c r="I41" s="42"/>
      <c r="J41" s="46"/>
      <c r="K41" s="45"/>
      <c r="L41" s="45"/>
      <c r="M41" s="45"/>
      <c r="N41" s="45"/>
      <c r="O41" s="45"/>
      <c r="P41" s="45"/>
      <c r="Q41" s="45"/>
      <c r="R41" s="45"/>
      <c r="S41" s="45"/>
      <c r="T41" s="46"/>
      <c r="U41" s="46"/>
      <c r="V41" s="47"/>
      <c r="W41" s="62"/>
      <c r="X41" s="233" t="str">
        <f>_xlfn.IFERROR(VLOOKUP(AB41,'学校リスト'!$B$3:$G$31,4),"  ")</f>
        <v>  </v>
      </c>
      <c r="Y41" s="43"/>
      <c r="Z41" s="211"/>
      <c r="AA41" s="64"/>
      <c r="AB41" s="165"/>
      <c r="AC41" s="39"/>
      <c r="AD41" s="48"/>
      <c r="AG41" s="49"/>
      <c r="AH41" s="50"/>
      <c r="AI41" s="51"/>
    </row>
    <row r="42" spans="2:35" ht="30" customHeight="1">
      <c r="B42" s="65" t="s">
        <v>12</v>
      </c>
      <c r="C42" s="142"/>
      <c r="D42" s="142"/>
      <c r="E42" s="25"/>
      <c r="F42" s="29"/>
      <c r="G42" s="29"/>
      <c r="H42" s="163"/>
      <c r="I42" s="42"/>
      <c r="J42" s="46"/>
      <c r="K42" s="45"/>
      <c r="L42" s="45"/>
      <c r="M42" s="45"/>
      <c r="N42" s="45"/>
      <c r="O42" s="45"/>
      <c r="P42" s="45"/>
      <c r="Q42" s="45"/>
      <c r="R42" s="45"/>
      <c r="S42" s="45"/>
      <c r="T42" s="67"/>
      <c r="U42" s="67" t="s">
        <v>4</v>
      </c>
      <c r="V42" s="68"/>
      <c r="W42" s="41"/>
      <c r="X42" s="233" t="e">
        <f>VLOOKUP(#REF!,'[1]男女出場校リスト'!$B$3:$H$20,5)&amp;" "&amp;"１"</f>
        <v>#REF!</v>
      </c>
      <c r="Y42" s="43"/>
      <c r="Z42" s="209"/>
      <c r="AA42" s="69"/>
      <c r="AB42" s="166"/>
      <c r="AC42" s="40"/>
      <c r="AD42" s="48"/>
      <c r="AG42" s="49"/>
      <c r="AH42" s="50"/>
      <c r="AI42" s="51"/>
    </row>
    <row r="43" spans="2:35" ht="9" customHeight="1">
      <c r="B43" s="25"/>
      <c r="C43" s="25"/>
      <c r="D43" s="25"/>
      <c r="E43" s="25"/>
      <c r="F43" s="29"/>
      <c r="G43" s="29"/>
      <c r="H43" s="163"/>
      <c r="I43" s="42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70"/>
      <c r="U43" s="70"/>
      <c r="V43" s="71"/>
      <c r="W43" s="41"/>
      <c r="Y43" s="43"/>
      <c r="Z43" s="209"/>
      <c r="AA43" s="69"/>
      <c r="AB43" s="166"/>
      <c r="AC43" s="40"/>
      <c r="AD43" s="48"/>
      <c r="AG43" s="49"/>
      <c r="AH43" s="50"/>
      <c r="AI43" s="51"/>
    </row>
    <row r="44" spans="2:35" ht="27" customHeight="1">
      <c r="B44" s="72" t="s">
        <v>5</v>
      </c>
      <c r="C44" s="73">
        <v>12</v>
      </c>
      <c r="D44" s="74" t="str">
        <f>_xlfn.IFERROR(VLOOKUP(C44,'学校リスト'!$B$3:$G$40,2),"　　")</f>
        <v>法政第二</v>
      </c>
      <c r="E44" s="63" t="s">
        <v>1</v>
      </c>
      <c r="F44" s="207" t="str">
        <f>_xlfn.IFERROR(VLOOKUP(C44,'学校リスト'!$B$3:$G$40,4),"　　")</f>
        <v>南関東</v>
      </c>
      <c r="G44" s="207" t="s">
        <v>2</v>
      </c>
      <c r="H44" s="207" t="str">
        <f>_xlfn.IFERROR(VLOOKUP(C44,'学校リスト'!$B$3:$G$40,6),"  ")</f>
        <v>神奈川</v>
      </c>
      <c r="I44" s="75" t="s">
        <v>3</v>
      </c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70"/>
      <c r="U44" s="76" t="s">
        <v>6</v>
      </c>
      <c r="V44" s="77" t="str">
        <f>_xlfn.IFERROR(VLOOKUP(AB44,'学校リスト'!$B$3:$G$40,2),"  ")</f>
        <v>足利大学附</v>
      </c>
      <c r="W44" s="125" t="s">
        <v>1</v>
      </c>
      <c r="X44" s="41" t="str">
        <f>_xlfn.IFERROR(VLOOKUP(AB44,'学校リスト'!$B$3:$G$38,4),"  ")</f>
        <v>北関東</v>
      </c>
      <c r="Y44" s="43" t="s">
        <v>2</v>
      </c>
      <c r="Z44" s="41" t="str">
        <f>_xlfn.IFERROR(VLOOKUP(AB44,'学校リスト'!$B$3:$G$38,6),"  ")</f>
        <v>栃　木</v>
      </c>
      <c r="AA44" s="78" t="s">
        <v>3</v>
      </c>
      <c r="AB44" s="166">
        <v>5</v>
      </c>
      <c r="AC44" s="79"/>
      <c r="AD44" s="48"/>
      <c r="AG44" s="49"/>
      <c r="AH44" s="50"/>
      <c r="AI44" s="51"/>
    </row>
    <row r="45" spans="2:35" ht="9" customHeight="1">
      <c r="B45" s="72"/>
      <c r="C45" s="73"/>
      <c r="D45" s="74" t="str">
        <f>_xlfn.IFERROR(VLOOKUP(C45,'学校リスト'!$B$3:$G$30,2),"　　")</f>
        <v>　　</v>
      </c>
      <c r="E45" s="80"/>
      <c r="F45" s="207" t="str">
        <f>_xlfn.IFERROR(VLOOKUP(C45,'学校リスト'!$B$3:$G$30,4),"　　")</f>
        <v>　　</v>
      </c>
      <c r="G45" s="207"/>
      <c r="H45" s="207" t="str">
        <f>_xlfn.IFERROR(VLOOKUP(C45,'学校リスト'!$B$3:$G$30,6),"  ")</f>
        <v>  </v>
      </c>
      <c r="I45" s="82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70"/>
      <c r="U45" s="76"/>
      <c r="V45" s="77" t="str">
        <f>_xlfn.IFERROR(VLOOKUP(AB45,'学校リスト'!$B$3:$G$31,2),"  ")</f>
        <v>  </v>
      </c>
      <c r="W45" s="86"/>
      <c r="X45" s="41"/>
      <c r="Y45" s="43"/>
      <c r="Z45" s="41" t="str">
        <f>_xlfn.IFERROR(VLOOKUP(AB45,'学校リスト'!$B$3:$G$31,6),"  ")</f>
        <v>  </v>
      </c>
      <c r="AA45" s="78"/>
      <c r="AB45" s="166"/>
      <c r="AC45" s="79"/>
      <c r="AD45" s="48"/>
      <c r="AG45" s="49"/>
      <c r="AH45" s="50"/>
      <c r="AI45" s="51"/>
    </row>
    <row r="46" spans="2:35" ht="27" customHeight="1">
      <c r="B46" s="72" t="s">
        <v>5</v>
      </c>
      <c r="C46" s="73">
        <v>21</v>
      </c>
      <c r="D46" s="74" t="str">
        <f>_xlfn.IFERROR(VLOOKUP(C46,'学校リスト'!$B$3:$G$35,2),"　　")</f>
        <v>北陸</v>
      </c>
      <c r="E46" s="243" t="s">
        <v>1</v>
      </c>
      <c r="F46" s="207" t="str">
        <f>_xlfn.IFERROR(VLOOKUP(C46,'学校リスト'!$B$3:$G$35,4),"　　")</f>
        <v>北信越</v>
      </c>
      <c r="G46" s="207" t="s">
        <v>2</v>
      </c>
      <c r="H46" s="207" t="str">
        <f>_xlfn.IFERROR(VLOOKUP(C46,'学校リスト'!$B$3:$G$35,6),"  ")</f>
        <v>福　井</v>
      </c>
      <c r="I46" s="75" t="s">
        <v>3</v>
      </c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70"/>
      <c r="U46" s="76" t="s">
        <v>6</v>
      </c>
      <c r="V46" s="77" t="str">
        <f>_xlfn.IFERROR(VLOOKUP(AB46,'学校リスト'!$B$3:$G$38,2),"  ")</f>
        <v>浦和麗明</v>
      </c>
      <c r="W46" s="125" t="s">
        <v>1</v>
      </c>
      <c r="X46" s="41" t="str">
        <f>_xlfn.IFERROR(VLOOKUP(AB46,'学校リスト'!$B$3:$G$38,4),"  ")</f>
        <v>北関東</v>
      </c>
      <c r="Y46" s="43" t="s">
        <v>2</v>
      </c>
      <c r="Z46" s="41" t="str">
        <f>_xlfn.IFERROR(VLOOKUP(AB46,'学校リスト'!$B$3:$G$38,6),"  ")</f>
        <v>埼　玉</v>
      </c>
      <c r="AA46" s="78" t="s">
        <v>3</v>
      </c>
      <c r="AB46" s="166">
        <v>7</v>
      </c>
      <c r="AC46" s="79"/>
      <c r="AD46" s="48"/>
      <c r="AG46" s="49"/>
      <c r="AH46" s="50"/>
      <c r="AI46" s="51"/>
    </row>
    <row r="47" spans="2:35" ht="9" customHeight="1">
      <c r="B47" s="72"/>
      <c r="C47" s="73"/>
      <c r="D47" s="74" t="str">
        <f>_xlfn.IFERROR(VLOOKUP(C47,'学校リスト'!$B$3:$G$30,2),"　　")</f>
        <v>　　</v>
      </c>
      <c r="E47" s="243"/>
      <c r="F47" s="207" t="str">
        <f>_xlfn.IFERROR(VLOOKUP(C47,'学校リスト'!$B$3:$G$30,4),"　　")</f>
        <v>　　</v>
      </c>
      <c r="G47" s="207"/>
      <c r="H47" s="207" t="str">
        <f>_xlfn.IFERROR(VLOOKUP(C47,'学校リスト'!$B$3:$G$30,6),"  ")</f>
        <v>  </v>
      </c>
      <c r="I47" s="82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70"/>
      <c r="U47" s="83"/>
      <c r="V47" s="77" t="str">
        <f>_xlfn.IFERROR(VLOOKUP(AB47,'学校リスト'!$B$3:$G$31,2),"  ")</f>
        <v>  </v>
      </c>
      <c r="W47" s="125"/>
      <c r="X47" s="41" t="str">
        <f>_xlfn.IFERROR(VLOOKUP(AB47,'学校リスト'!$B$3:$G$31,4),"  ")</f>
        <v>  </v>
      </c>
      <c r="Y47" s="43"/>
      <c r="Z47" s="41" t="str">
        <f>_xlfn.IFERROR(VLOOKUP(AB47,'学校リスト'!$B$3:$G$31,6),"  ")</f>
        <v>  </v>
      </c>
      <c r="AA47" s="69"/>
      <c r="AB47" s="166"/>
      <c r="AC47" s="79"/>
      <c r="AD47" s="48"/>
      <c r="AG47" s="49"/>
      <c r="AH47" s="50"/>
      <c r="AI47" s="51"/>
    </row>
    <row r="48" spans="2:35" ht="27" customHeight="1">
      <c r="B48" s="72" t="s">
        <v>21</v>
      </c>
      <c r="C48" s="73">
        <v>26</v>
      </c>
      <c r="D48" s="74" t="str">
        <f>_xlfn.IFERROR(VLOOKUP(C48,'学校リスト'!$B$3:$G$35,2),"　　")</f>
        <v>相生学院</v>
      </c>
      <c r="E48" s="243" t="s">
        <v>1</v>
      </c>
      <c r="F48" s="207" t="str">
        <f>_xlfn.IFERROR(VLOOKUP(C48,'学校リスト'!$B$3:$G$35,4),"　　")</f>
        <v>近　畿</v>
      </c>
      <c r="G48" s="207" t="s">
        <v>2</v>
      </c>
      <c r="H48" s="207" t="str">
        <f>_xlfn.IFERROR(VLOOKUP(C48,'学校リスト'!$B$3:$G$35,6),"  ")</f>
        <v>兵　庫</v>
      </c>
      <c r="I48" s="75" t="s">
        <v>3</v>
      </c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70"/>
      <c r="U48" s="76" t="s">
        <v>6</v>
      </c>
      <c r="V48" s="77" t="str">
        <f>_xlfn.IFERROR(VLOOKUP(AB48,'学校リスト'!$B$3:$G$31,2),"  ")</f>
        <v>日大第三</v>
      </c>
      <c r="W48" s="125" t="s">
        <v>1</v>
      </c>
      <c r="X48" s="41" t="str">
        <f>_xlfn.IFERROR(VLOOKUP(AB48,'学校リスト'!$B$3:$G$35,4),"  ")</f>
        <v>東　京</v>
      </c>
      <c r="Y48" s="43" t="s">
        <v>2</v>
      </c>
      <c r="Z48" s="41" t="str">
        <f>_xlfn.IFERROR(VLOOKUP(AB48,'学校リスト'!$B$3:$G$31,6),"  ")</f>
        <v>東　京</v>
      </c>
      <c r="AA48" s="78" t="s">
        <v>3</v>
      </c>
      <c r="AB48" s="166">
        <v>8</v>
      </c>
      <c r="AC48" s="79"/>
      <c r="AD48" s="48"/>
      <c r="AG48" s="49"/>
      <c r="AH48" s="50"/>
      <c r="AI48" s="51"/>
    </row>
    <row r="49" spans="2:35" ht="9" customHeight="1">
      <c r="B49" s="72"/>
      <c r="C49" s="73"/>
      <c r="D49" s="74" t="str">
        <f>_xlfn.IFERROR(VLOOKUP(C49,'学校リスト'!$B$3:$G$30,2),"　　")</f>
        <v>　　</v>
      </c>
      <c r="E49" s="243"/>
      <c r="F49" s="207" t="str">
        <f>_xlfn.IFERROR(VLOOKUP(C49,'学校リスト'!$B$3:$G$30,4),"　　")</f>
        <v>　　</v>
      </c>
      <c r="G49" s="207"/>
      <c r="H49" s="207" t="str">
        <f>_xlfn.IFERROR(VLOOKUP(C49,'学校リスト'!$B$3:$G$30,6),"  ")</f>
        <v>  </v>
      </c>
      <c r="I49" s="82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70"/>
      <c r="U49" s="83"/>
      <c r="V49" s="77" t="str">
        <f>_xlfn.IFERROR(VLOOKUP(AB49,'学校リスト'!$B$3:$G$31,2),"  ")</f>
        <v>  </v>
      </c>
      <c r="W49" s="125"/>
      <c r="X49" s="41" t="str">
        <f>_xlfn.IFERROR(VLOOKUP(AB49,'学校リスト'!$B$3:$G$31,4),"  ")</f>
        <v>  </v>
      </c>
      <c r="Y49" s="43"/>
      <c r="Z49" s="41" t="str">
        <f>_xlfn.IFERROR(VLOOKUP(AB49,'学校リスト'!$B$3:$G$31,6),"  ")</f>
        <v>  </v>
      </c>
      <c r="AA49" s="69"/>
      <c r="AB49" s="166"/>
      <c r="AC49" s="79"/>
      <c r="AD49" s="48"/>
      <c r="AG49" s="49"/>
      <c r="AH49" s="50"/>
      <c r="AI49" s="51"/>
    </row>
    <row r="50" spans="2:35" ht="27" customHeight="1">
      <c r="B50" s="72" t="s">
        <v>5</v>
      </c>
      <c r="C50" s="73">
        <v>31</v>
      </c>
      <c r="D50" s="74" t="str">
        <f>_xlfn.IFERROR(VLOOKUP(C50,'学校リスト'!$B$3:$G$40,2),"　　")</f>
        <v>関西</v>
      </c>
      <c r="E50" s="63" t="s">
        <v>1</v>
      </c>
      <c r="F50" s="207" t="str">
        <f>_xlfn.IFERROR(VLOOKUP(C50,'学校リスト'!$B$3:$G$40,4),"　　")</f>
        <v>中　国</v>
      </c>
      <c r="G50" s="207" t="s">
        <v>2</v>
      </c>
      <c r="H50" s="207" t="str">
        <f>_xlfn.IFERROR(VLOOKUP(C50,'学校リスト'!$B$3:$G$40,6),"  ")</f>
        <v>岡　山</v>
      </c>
      <c r="I50" s="75" t="s">
        <v>3</v>
      </c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70"/>
      <c r="U50" s="76" t="s">
        <v>6</v>
      </c>
      <c r="V50" s="77" t="str">
        <f>_xlfn.IFERROR(VLOOKUP(AB50,'学校リスト'!$B$3:$G$31,2),"  ")</f>
        <v>東葉</v>
      </c>
      <c r="W50" s="125" t="s">
        <v>1</v>
      </c>
      <c r="X50" s="41" t="str">
        <f>_xlfn.IFERROR(VLOOKUP(AB50,'学校リスト'!$B$3:$G$35,4),"  ")</f>
        <v>南関東</v>
      </c>
      <c r="Y50" s="43" t="s">
        <v>2</v>
      </c>
      <c r="Z50" s="41" t="str">
        <f>_xlfn.IFERROR(VLOOKUP(AB50,'学校リスト'!$B$3:$G$31,6),"  ")</f>
        <v>千　葉</v>
      </c>
      <c r="AA50" s="78" t="s">
        <v>3</v>
      </c>
      <c r="AB50" s="166">
        <v>14</v>
      </c>
      <c r="AC50" s="79"/>
      <c r="AD50" s="48"/>
      <c r="AG50" s="49"/>
      <c r="AH50" s="50"/>
      <c r="AI50" s="51"/>
    </row>
    <row r="51" spans="2:35" ht="8.25" customHeight="1">
      <c r="B51" s="72"/>
      <c r="C51" s="73"/>
      <c r="D51" s="74"/>
      <c r="E51" s="80"/>
      <c r="F51" s="207"/>
      <c r="G51" s="207"/>
      <c r="H51" s="207"/>
      <c r="I51" s="82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84"/>
      <c r="V51" s="134"/>
      <c r="W51" s="125"/>
      <c r="X51" s="41"/>
      <c r="Y51" s="43"/>
      <c r="Z51" s="41"/>
      <c r="AA51" s="78"/>
      <c r="AB51" s="166"/>
      <c r="AC51" s="79"/>
      <c r="AD51" s="48"/>
      <c r="AG51" s="49"/>
      <c r="AH51" s="50"/>
      <c r="AI51" s="51"/>
    </row>
    <row r="52" spans="2:35" ht="27" customHeight="1">
      <c r="B52" s="72"/>
      <c r="C52" s="73"/>
      <c r="D52" s="74"/>
      <c r="E52" s="80"/>
      <c r="F52" s="207"/>
      <c r="G52" s="207"/>
      <c r="H52" s="207"/>
      <c r="I52" s="82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76" t="s">
        <v>6</v>
      </c>
      <c r="V52" s="77" t="str">
        <f>_xlfn.IFERROR(VLOOKUP(AB52,'学校リスト'!$B$3:$G$31,2),"  ")</f>
        <v>麗澤瑞浪</v>
      </c>
      <c r="W52" s="125" t="s">
        <v>1</v>
      </c>
      <c r="X52" s="41" t="str">
        <f>_xlfn.IFERROR(VLOOKUP(AB52,'学校リスト'!$B$3:$G$35,4),"  ")</f>
        <v>東　海</v>
      </c>
      <c r="Y52" s="43" t="s">
        <v>2</v>
      </c>
      <c r="Z52" s="41" t="str">
        <f>_xlfn.IFERROR(VLOOKUP(AB52,'学校リスト'!$B$3:$G$31,6),"  ")</f>
        <v>岐　阜</v>
      </c>
      <c r="AA52" s="78" t="s">
        <v>3</v>
      </c>
      <c r="AB52" s="166">
        <v>17</v>
      </c>
      <c r="AC52" s="79"/>
      <c r="AD52" s="48"/>
      <c r="AG52" s="49"/>
      <c r="AH52" s="50"/>
      <c r="AI52" s="51"/>
    </row>
    <row r="53" spans="2:35" ht="8.25" customHeight="1">
      <c r="B53" s="72"/>
      <c r="C53" s="73"/>
      <c r="D53" s="74"/>
      <c r="E53" s="80"/>
      <c r="F53" s="207"/>
      <c r="G53" s="207"/>
      <c r="H53" s="207"/>
      <c r="I53" s="82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84"/>
      <c r="V53" s="134"/>
      <c r="W53" s="125"/>
      <c r="X53" s="41"/>
      <c r="Y53" s="43"/>
      <c r="Z53" s="41"/>
      <c r="AA53" s="78"/>
      <c r="AB53" s="166"/>
      <c r="AC53" s="79"/>
      <c r="AD53" s="48"/>
      <c r="AG53" s="49"/>
      <c r="AH53" s="50"/>
      <c r="AI53" s="51"/>
    </row>
    <row r="54" spans="2:35" ht="27" customHeight="1">
      <c r="B54" s="65" t="s">
        <v>276</v>
      </c>
      <c r="C54" s="73"/>
      <c r="D54" s="74"/>
      <c r="E54" s="80"/>
      <c r="F54" s="207"/>
      <c r="G54" s="207"/>
      <c r="H54" s="207"/>
      <c r="I54" s="82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76" t="s">
        <v>6</v>
      </c>
      <c r="V54" s="77" t="str">
        <f>_xlfn.IFERROR(VLOOKUP(AB54,'学校リスト'!$B$3:$G$31,2),"  ")</f>
        <v>敦賀気比</v>
      </c>
      <c r="W54" s="125" t="s">
        <v>1</v>
      </c>
      <c r="X54" s="41" t="str">
        <f>_xlfn.IFERROR(VLOOKUP(AB54,'学校リスト'!$B$3:$G$35,4),"  ")</f>
        <v>北信越</v>
      </c>
      <c r="Y54" s="43" t="s">
        <v>2</v>
      </c>
      <c r="Z54" s="41" t="str">
        <f>_xlfn.IFERROR(VLOOKUP(AB54,'学校リスト'!$B$3:$G$31,6),"  ")</f>
        <v>福　井</v>
      </c>
      <c r="AA54" s="78" t="s">
        <v>3</v>
      </c>
      <c r="AB54" s="166">
        <v>22</v>
      </c>
      <c r="AC54" s="79"/>
      <c r="AD54" s="48"/>
      <c r="AG54" s="49"/>
      <c r="AH54" s="50"/>
      <c r="AI54" s="51"/>
    </row>
    <row r="55" spans="2:35" ht="8.25" customHeight="1">
      <c r="B55" s="72"/>
      <c r="C55" s="73"/>
      <c r="D55" s="74"/>
      <c r="E55" s="80"/>
      <c r="F55" s="207"/>
      <c r="G55" s="207"/>
      <c r="H55" s="207"/>
      <c r="I55" s="82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84"/>
      <c r="V55" s="134"/>
      <c r="W55" s="125"/>
      <c r="X55" s="41"/>
      <c r="Y55" s="43"/>
      <c r="Z55" s="41"/>
      <c r="AA55" s="78"/>
      <c r="AB55" s="166"/>
      <c r="AC55" s="79"/>
      <c r="AD55" s="48"/>
      <c r="AG55" s="49"/>
      <c r="AH55" s="50"/>
      <c r="AI55" s="51"/>
    </row>
    <row r="56" spans="2:35" ht="27" customHeight="1">
      <c r="B56" s="72">
        <v>1</v>
      </c>
      <c r="C56" s="73">
        <v>41</v>
      </c>
      <c r="D56" s="74" t="str">
        <f>_xlfn.IFERROR(VLOOKUP(C56,'学校リスト'!$B$3:$G$40,2),"　　")</f>
        <v>学習院</v>
      </c>
      <c r="E56" s="63" t="s">
        <v>1</v>
      </c>
      <c r="F56" s="207" t="str">
        <f>_xlfn.IFERROR(VLOOKUP(C56,'学校リスト'!$B$3:$G$40,4),"　　")</f>
        <v>東　京</v>
      </c>
      <c r="G56" s="207" t="s">
        <v>2</v>
      </c>
      <c r="H56" s="207" t="str">
        <f>_xlfn.IFERROR(VLOOKUP(C56,'学校リスト'!$B$3:$G$40,6),"  ")</f>
        <v>東　京</v>
      </c>
      <c r="I56" s="75" t="s">
        <v>3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76" t="s">
        <v>6</v>
      </c>
      <c r="V56" s="77" t="str">
        <f>_xlfn.IFERROR(VLOOKUP(AB56,'学校リスト'!$B$3:$G$38,2),"  ")</f>
        <v>近畿大附属</v>
      </c>
      <c r="W56" s="125" t="s">
        <v>1</v>
      </c>
      <c r="X56" s="41" t="str">
        <f>_xlfn.IFERROR(VLOOKUP(AB56,'学校リスト'!$B$3:$G$38,4),"  ")</f>
        <v>近　畿</v>
      </c>
      <c r="Y56" s="43" t="s">
        <v>2</v>
      </c>
      <c r="Z56" s="41" t="str">
        <f>_xlfn.IFERROR(VLOOKUP(AB56,'学校リスト'!$B$3:$G$38,6),"  ")</f>
        <v>大　阪</v>
      </c>
      <c r="AA56" s="78" t="s">
        <v>3</v>
      </c>
      <c r="AB56" s="166">
        <v>25</v>
      </c>
      <c r="AC56" s="79"/>
      <c r="AD56" s="48"/>
      <c r="AG56" s="49"/>
      <c r="AH56" s="50"/>
      <c r="AI56" s="51"/>
    </row>
    <row r="57" spans="2:35" ht="8.25" customHeight="1">
      <c r="B57" s="72"/>
      <c r="C57" s="73"/>
      <c r="D57" s="74"/>
      <c r="E57" s="80"/>
      <c r="F57" s="207"/>
      <c r="G57" s="207"/>
      <c r="H57" s="207"/>
      <c r="I57" s="82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76"/>
      <c r="V57" s="77"/>
      <c r="W57" s="125"/>
      <c r="X57" s="41"/>
      <c r="Y57" s="43"/>
      <c r="Z57" s="41"/>
      <c r="AA57" s="78"/>
      <c r="AB57" s="166"/>
      <c r="AC57" s="79"/>
      <c r="AD57" s="48"/>
      <c r="AG57" s="49"/>
      <c r="AH57" s="50"/>
      <c r="AI57" s="51"/>
    </row>
    <row r="58" spans="2:35" ht="27" customHeight="1">
      <c r="B58" s="72">
        <v>2</v>
      </c>
      <c r="C58" s="73">
        <v>42</v>
      </c>
      <c r="D58" s="74" t="str">
        <f>_xlfn.IFERROR(VLOOKUP(C58,'学校リスト'!$B$3:$G$42,2),"　　")</f>
        <v>岡山学芸館</v>
      </c>
      <c r="E58" s="63" t="s">
        <v>1</v>
      </c>
      <c r="F58" s="207" t="str">
        <f>_xlfn.IFERROR(VLOOKUP(C58,'学校リスト'!$B$3:$G$42,4),"　　")</f>
        <v>中　国</v>
      </c>
      <c r="G58" s="207" t="s">
        <v>2</v>
      </c>
      <c r="H58" s="207" t="str">
        <f>_xlfn.IFERROR(VLOOKUP(C58,'学校リスト'!$B$3:$G$42,6),"  ")</f>
        <v>岡　山</v>
      </c>
      <c r="I58" s="75" t="s">
        <v>3</v>
      </c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76" t="s">
        <v>6</v>
      </c>
      <c r="V58" s="77" t="str">
        <f>_xlfn.IFERROR(VLOOKUP(AB58,'学校リスト'!$B$3:$G$38,2),"  ")</f>
        <v>新田</v>
      </c>
      <c r="W58" s="125" t="s">
        <v>1</v>
      </c>
      <c r="X58" s="41" t="str">
        <f>_xlfn.IFERROR(VLOOKUP(AB58,'学校リスト'!$B$3:$G$38,4),"  ")</f>
        <v>四　国</v>
      </c>
      <c r="Y58" s="43" t="s">
        <v>2</v>
      </c>
      <c r="Z58" s="41" t="str">
        <f>_xlfn.IFERROR(VLOOKUP(AB58,'学校リスト'!$B$3:$G$38,6),"  ")</f>
        <v>愛　媛</v>
      </c>
      <c r="AA58" s="78" t="s">
        <v>3</v>
      </c>
      <c r="AB58" s="166">
        <v>33</v>
      </c>
      <c r="AC58" s="79"/>
      <c r="AD58" s="48"/>
      <c r="AG58" s="49"/>
      <c r="AH58" s="50"/>
      <c r="AI58" s="51"/>
    </row>
  </sheetData>
  <sheetProtection/>
  <mergeCells count="291">
    <mergeCell ref="Y25:Y26"/>
    <mergeCell ref="AA25:AA26"/>
    <mergeCell ref="Z25:Z26"/>
    <mergeCell ref="X41:X42"/>
    <mergeCell ref="X39:X40"/>
    <mergeCell ref="E21:E22"/>
    <mergeCell ref="B25:B26"/>
    <mergeCell ref="Y29:Y30"/>
    <mergeCell ref="Z29:Z30"/>
    <mergeCell ref="F31:F32"/>
    <mergeCell ref="I25:I26"/>
    <mergeCell ref="E31:E32"/>
    <mergeCell ref="G31:G32"/>
    <mergeCell ref="G25:G26"/>
    <mergeCell ref="F25:F26"/>
    <mergeCell ref="F13:F14"/>
    <mergeCell ref="B5:B6"/>
    <mergeCell ref="B11:B12"/>
    <mergeCell ref="B13:B14"/>
    <mergeCell ref="B7:B8"/>
    <mergeCell ref="B29:B30"/>
    <mergeCell ref="E29:E30"/>
    <mergeCell ref="D5:D6"/>
    <mergeCell ref="B15:B16"/>
    <mergeCell ref="E15:E16"/>
    <mergeCell ref="B39:B40"/>
    <mergeCell ref="D1:Z1"/>
    <mergeCell ref="W5:W6"/>
    <mergeCell ref="W11:W12"/>
    <mergeCell ref="W13:W14"/>
    <mergeCell ref="E11:E12"/>
    <mergeCell ref="E13:E14"/>
    <mergeCell ref="E5:E6"/>
    <mergeCell ref="F5:F6"/>
    <mergeCell ref="H5:H6"/>
    <mergeCell ref="F15:F16"/>
    <mergeCell ref="F21:F22"/>
    <mergeCell ref="F23:F24"/>
    <mergeCell ref="F39:F40"/>
    <mergeCell ref="G21:G22"/>
    <mergeCell ref="B23:B24"/>
    <mergeCell ref="E23:E24"/>
    <mergeCell ref="D39:D40"/>
    <mergeCell ref="B21:B22"/>
    <mergeCell ref="B33:B34"/>
    <mergeCell ref="E39:E40"/>
    <mergeCell ref="E46:E47"/>
    <mergeCell ref="E48:E49"/>
    <mergeCell ref="D27:D28"/>
    <mergeCell ref="D29:D30"/>
    <mergeCell ref="D31:D32"/>
    <mergeCell ref="D33:D34"/>
    <mergeCell ref="E27:E28"/>
    <mergeCell ref="G27:G28"/>
    <mergeCell ref="G23:G24"/>
    <mergeCell ref="G37:G38"/>
    <mergeCell ref="H37:H38"/>
    <mergeCell ref="G29:G30"/>
    <mergeCell ref="H31:H32"/>
    <mergeCell ref="V5:V6"/>
    <mergeCell ref="I11:I12"/>
    <mergeCell ref="I13:I14"/>
    <mergeCell ref="H27:H28"/>
    <mergeCell ref="H29:H30"/>
    <mergeCell ref="I27:I28"/>
    <mergeCell ref="I29:I30"/>
    <mergeCell ref="V25:V26"/>
    <mergeCell ref="V27:V28"/>
    <mergeCell ref="V29:V30"/>
    <mergeCell ref="G5:G6"/>
    <mergeCell ref="G15:G16"/>
    <mergeCell ref="G11:G12"/>
    <mergeCell ref="I39:I40"/>
    <mergeCell ref="H23:H24"/>
    <mergeCell ref="H19:H20"/>
    <mergeCell ref="H33:H34"/>
    <mergeCell ref="H39:H40"/>
    <mergeCell ref="I31:I32"/>
    <mergeCell ref="G13:G14"/>
    <mergeCell ref="G39:G40"/>
    <mergeCell ref="I33:I34"/>
    <mergeCell ref="V33:V34"/>
    <mergeCell ref="V39:V40"/>
    <mergeCell ref="I17:I18"/>
    <mergeCell ref="I21:I22"/>
    <mergeCell ref="I23:I24"/>
    <mergeCell ref="H21:H22"/>
    <mergeCell ref="I37:I38"/>
    <mergeCell ref="I35:I36"/>
    <mergeCell ref="W15:W16"/>
    <mergeCell ref="W17:W18"/>
    <mergeCell ref="W21:W22"/>
    <mergeCell ref="W33:W34"/>
    <mergeCell ref="W39:W40"/>
    <mergeCell ref="W31:W32"/>
    <mergeCell ref="W23:W24"/>
    <mergeCell ref="W19:W20"/>
    <mergeCell ref="W29:W30"/>
    <mergeCell ref="W25:W26"/>
    <mergeCell ref="Y17:Y18"/>
    <mergeCell ref="X13:X14"/>
    <mergeCell ref="X15:X16"/>
    <mergeCell ref="X29:X30"/>
    <mergeCell ref="X31:X32"/>
    <mergeCell ref="X33:X34"/>
    <mergeCell ref="X25:X26"/>
    <mergeCell ref="X27:X28"/>
    <mergeCell ref="X23:X24"/>
    <mergeCell ref="X21:X22"/>
    <mergeCell ref="Y39:Y40"/>
    <mergeCell ref="Z17:Z18"/>
    <mergeCell ref="Z21:Z22"/>
    <mergeCell ref="Z33:Z34"/>
    <mergeCell ref="Y33:Y34"/>
    <mergeCell ref="Y19:Y20"/>
    <mergeCell ref="Y27:Y28"/>
    <mergeCell ref="Z27:Z28"/>
    <mergeCell ref="Y23:Y24"/>
    <mergeCell ref="Z23:Z24"/>
    <mergeCell ref="AA5:AA6"/>
    <mergeCell ref="AA11:AA12"/>
    <mergeCell ref="AA13:AA14"/>
    <mergeCell ref="AA15:AA16"/>
    <mergeCell ref="Z5:Z6"/>
    <mergeCell ref="Z11:Z12"/>
    <mergeCell ref="Z13:Z14"/>
    <mergeCell ref="Z15:Z16"/>
    <mergeCell ref="AA21:AA22"/>
    <mergeCell ref="AA33:AA34"/>
    <mergeCell ref="AC23:AC24"/>
    <mergeCell ref="AC25:AC26"/>
    <mergeCell ref="AC27:AC28"/>
    <mergeCell ref="AC29:AC30"/>
    <mergeCell ref="AA31:AA32"/>
    <mergeCell ref="AC31:AC32"/>
    <mergeCell ref="S7:S8"/>
    <mergeCell ref="S18:S19"/>
    <mergeCell ref="S26:S27"/>
    <mergeCell ref="S37:S38"/>
    <mergeCell ref="M12:M13"/>
    <mergeCell ref="AC5:AC6"/>
    <mergeCell ref="AA27:AA28"/>
    <mergeCell ref="Z7:Z8"/>
    <mergeCell ref="M32:M33"/>
    <mergeCell ref="R12:R13"/>
    <mergeCell ref="E7:E8"/>
    <mergeCell ref="F7:F8"/>
    <mergeCell ref="G7:G8"/>
    <mergeCell ref="H7:H8"/>
    <mergeCell ref="E19:E20"/>
    <mergeCell ref="L37:L38"/>
    <mergeCell ref="J32:J33"/>
    <mergeCell ref="K20:K21"/>
    <mergeCell ref="G33:G34"/>
    <mergeCell ref="I19:I20"/>
    <mergeCell ref="K16:K17"/>
    <mergeCell ref="F27:F28"/>
    <mergeCell ref="I7:I8"/>
    <mergeCell ref="H11:H12"/>
    <mergeCell ref="F11:F12"/>
    <mergeCell ref="G19:G20"/>
    <mergeCell ref="H25:H26"/>
    <mergeCell ref="I15:I16"/>
    <mergeCell ref="J12:J13"/>
    <mergeCell ref="H13:H14"/>
    <mergeCell ref="H15:H16"/>
    <mergeCell ref="I5:I6"/>
    <mergeCell ref="I9:I10"/>
    <mergeCell ref="J8:J9"/>
    <mergeCell ref="B17:B18"/>
    <mergeCell ref="B19:B20"/>
    <mergeCell ref="F17:F18"/>
    <mergeCell ref="G17:G18"/>
    <mergeCell ref="H17:H18"/>
    <mergeCell ref="F19:F20"/>
    <mergeCell ref="B37:B38"/>
    <mergeCell ref="D37:D38"/>
    <mergeCell ref="E37:E38"/>
    <mergeCell ref="F37:F38"/>
    <mergeCell ref="E25:E26"/>
    <mergeCell ref="F33:F34"/>
    <mergeCell ref="E33:E34"/>
    <mergeCell ref="B27:B28"/>
    <mergeCell ref="F29:F30"/>
    <mergeCell ref="B31:B32"/>
    <mergeCell ref="D7:D8"/>
    <mergeCell ref="D11:D12"/>
    <mergeCell ref="D13:D14"/>
    <mergeCell ref="D15:D16"/>
    <mergeCell ref="D17:D18"/>
    <mergeCell ref="D21:D22"/>
    <mergeCell ref="D19:D20"/>
    <mergeCell ref="D23:D24"/>
    <mergeCell ref="D25:D26"/>
    <mergeCell ref="E17:E18"/>
    <mergeCell ref="AC17:AC18"/>
    <mergeCell ref="AA17:AA18"/>
    <mergeCell ref="O5:P5"/>
    <mergeCell ref="K10:K11"/>
    <mergeCell ref="L7:L8"/>
    <mergeCell ref="L18:L19"/>
    <mergeCell ref="AA9:AA10"/>
    <mergeCell ref="W7:W8"/>
    <mergeCell ref="Y7:Y8"/>
    <mergeCell ref="V19:V20"/>
    <mergeCell ref="L26:L27"/>
    <mergeCell ref="T10:T11"/>
    <mergeCell ref="AA7:AA8"/>
    <mergeCell ref="V17:V18"/>
    <mergeCell ref="X9:X10"/>
    <mergeCell ref="Y9:Y10"/>
    <mergeCell ref="Y15:Y16"/>
    <mergeCell ref="Y5:Y6"/>
    <mergeCell ref="V21:V22"/>
    <mergeCell ref="V23:V24"/>
    <mergeCell ref="X5:X6"/>
    <mergeCell ref="AA23:AA24"/>
    <mergeCell ref="Z9:Z10"/>
    <mergeCell ref="Y21:Y22"/>
    <mergeCell ref="Y11:Y12"/>
    <mergeCell ref="V9:V10"/>
    <mergeCell ref="W9:W10"/>
    <mergeCell ref="X11:X12"/>
    <mergeCell ref="X7:X8"/>
    <mergeCell ref="AC7:AC8"/>
    <mergeCell ref="AC11:AC12"/>
    <mergeCell ref="AC13:AC14"/>
    <mergeCell ref="AC15:AC16"/>
    <mergeCell ref="V7:V8"/>
    <mergeCell ref="V11:V12"/>
    <mergeCell ref="V13:V14"/>
    <mergeCell ref="V15:V16"/>
    <mergeCell ref="Y13:Y14"/>
    <mergeCell ref="AC37:AC38"/>
    <mergeCell ref="W27:W28"/>
    <mergeCell ref="Z31:Z32"/>
    <mergeCell ref="Z37:Z38"/>
    <mergeCell ref="AC9:AC10"/>
    <mergeCell ref="AC39:AC40"/>
    <mergeCell ref="AA39:AA40"/>
    <mergeCell ref="Z39:Z40"/>
    <mergeCell ref="AA29:AA30"/>
    <mergeCell ref="AC19:AC20"/>
    <mergeCell ref="AC21:AC22"/>
    <mergeCell ref="AC33:AC34"/>
    <mergeCell ref="Z19:Z20"/>
    <mergeCell ref="AA19:AA20"/>
    <mergeCell ref="AA37:AA38"/>
    <mergeCell ref="T34:T35"/>
    <mergeCell ref="V31:V32"/>
    <mergeCell ref="Y37:Y38"/>
    <mergeCell ref="V37:V38"/>
    <mergeCell ref="W37:W38"/>
    <mergeCell ref="X37:X38"/>
    <mergeCell ref="Y31:Y32"/>
    <mergeCell ref="B9:B10"/>
    <mergeCell ref="D9:D10"/>
    <mergeCell ref="E9:E10"/>
    <mergeCell ref="F9:F10"/>
    <mergeCell ref="G9:G10"/>
    <mergeCell ref="H9:H10"/>
    <mergeCell ref="B35:B36"/>
    <mergeCell ref="D35:D36"/>
    <mergeCell ref="E35:E36"/>
    <mergeCell ref="F35:F36"/>
    <mergeCell ref="G35:G36"/>
    <mergeCell ref="H35:H36"/>
    <mergeCell ref="AC35:AC36"/>
    <mergeCell ref="V35:V36"/>
    <mergeCell ref="W35:W36"/>
    <mergeCell ref="X35:X36"/>
    <mergeCell ref="Y35:Y36"/>
    <mergeCell ref="Z35:Z36"/>
    <mergeCell ref="AA35:AA36"/>
    <mergeCell ref="K24:K25"/>
    <mergeCell ref="K28:K29"/>
    <mergeCell ref="J36:J37"/>
    <mergeCell ref="U8:U9"/>
    <mergeCell ref="U12:U13"/>
    <mergeCell ref="T16:T17"/>
    <mergeCell ref="T20:T21"/>
    <mergeCell ref="T24:T25"/>
    <mergeCell ref="U36:U37"/>
    <mergeCell ref="K34:K35"/>
    <mergeCell ref="T28:T29"/>
    <mergeCell ref="U32:U33"/>
    <mergeCell ref="N22:N23"/>
    <mergeCell ref="Q22:Q23"/>
    <mergeCell ref="X17:X18"/>
    <mergeCell ref="X19:X20"/>
    <mergeCell ref="R32:R33"/>
  </mergeCells>
  <printOptions horizontalCentered="1"/>
  <pageMargins left="0" right="0" top="0.5905511811023623" bottom="0" header="0.5118110236220472" footer="0.5118110236220472"/>
  <pageSetup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="75" zoomScaleNormal="50" zoomScaleSheetLayoutView="75" zoomScalePageLayoutView="0" workbookViewId="0" topLeftCell="A7">
      <selection activeCell="O17" sqref="O17"/>
    </sheetView>
  </sheetViews>
  <sheetFormatPr defaultColWidth="9.00390625" defaultRowHeight="13.5"/>
  <cols>
    <col min="1" max="2" width="2.75390625" style="0" customWidth="1"/>
    <col min="3" max="3" width="6.375" style="0" customWidth="1"/>
    <col min="4" max="4" width="0" style="0" hidden="1" customWidth="1"/>
    <col min="5" max="5" width="27.75390625" style="0" customWidth="1"/>
    <col min="6" max="6" width="2.375" style="0" customWidth="1"/>
    <col min="7" max="7" width="9.625" style="0" customWidth="1"/>
    <col min="8" max="8" width="3.625" style="0" customWidth="1"/>
    <col min="9" max="9" width="9.625" style="0" customWidth="1"/>
    <col min="10" max="10" width="2.25390625" style="0" customWidth="1"/>
    <col min="11" max="20" width="6.625" style="0" customWidth="1"/>
    <col min="21" max="21" width="27.625" style="0" customWidth="1"/>
    <col min="22" max="22" width="2.25390625" style="0" customWidth="1"/>
    <col min="23" max="23" width="9.625" style="0" customWidth="1"/>
    <col min="24" max="24" width="3.625" style="0" customWidth="1"/>
    <col min="25" max="25" width="9.625" style="0" customWidth="1"/>
    <col min="26" max="26" width="2.125" style="0" customWidth="1"/>
    <col min="27" max="27" width="0.74609375" style="0" customWidth="1"/>
    <col min="28" max="28" width="6.25390625" style="151" customWidth="1"/>
    <col min="29" max="30" width="2.875" style="0" customWidth="1"/>
  </cols>
  <sheetData>
    <row r="1" spans="5:26" ht="63" customHeight="1">
      <c r="E1" s="244" t="s">
        <v>160</v>
      </c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</row>
    <row r="2" spans="5:26" ht="21.75" customHeight="1"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3:26" ht="34.5" customHeight="1">
      <c r="C3" s="155" t="s">
        <v>258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</row>
    <row r="4" spans="3:26" ht="21.75" customHeight="1">
      <c r="C4" s="15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</row>
    <row r="5" spans="5:26" ht="21.75" customHeight="1"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41" t="s">
        <v>40</v>
      </c>
      <c r="P5" s="241"/>
      <c r="Q5" s="205"/>
      <c r="R5" s="205"/>
      <c r="S5" s="205"/>
      <c r="T5" s="205"/>
      <c r="U5" s="205"/>
      <c r="V5" s="205"/>
      <c r="W5" s="205"/>
      <c r="X5" s="205"/>
      <c r="Y5" s="205"/>
      <c r="Z5" s="205"/>
    </row>
    <row r="6" spans="3:26" ht="21.75" customHeight="1">
      <c r="C6" s="40"/>
      <c r="D6" s="40"/>
      <c r="E6" s="85" t="s">
        <v>173</v>
      </c>
      <c r="F6" s="41"/>
      <c r="G6" s="89"/>
      <c r="H6" s="43"/>
      <c r="I6" s="69"/>
      <c r="J6" s="69"/>
      <c r="K6" s="46"/>
      <c r="L6" s="46"/>
      <c r="M6" s="46"/>
      <c r="N6" s="46"/>
      <c r="O6" s="241"/>
      <c r="P6" s="241"/>
      <c r="Q6" s="46"/>
      <c r="R6" s="46"/>
      <c r="S6" s="45"/>
      <c r="T6" s="45"/>
      <c r="U6" s="85" t="s">
        <v>259</v>
      </c>
      <c r="V6" s="41"/>
      <c r="W6" s="42"/>
      <c r="X6" s="43"/>
      <c r="Y6" s="69"/>
      <c r="Z6" s="69"/>
    </row>
    <row r="7" spans="3:28" ht="21.75" customHeight="1">
      <c r="C7" s="262" t="s">
        <v>25</v>
      </c>
      <c r="D7" s="40"/>
      <c r="E7" s="250"/>
      <c r="F7" s="252" t="s">
        <v>1</v>
      </c>
      <c r="G7" s="254"/>
      <c r="H7" s="256" t="s">
        <v>2</v>
      </c>
      <c r="I7" s="263"/>
      <c r="J7" s="245" t="s">
        <v>3</v>
      </c>
      <c r="K7" s="44"/>
      <c r="L7" s="44"/>
      <c r="M7" s="46"/>
      <c r="N7" s="46"/>
      <c r="P7" s="136"/>
      <c r="Q7" s="143"/>
      <c r="R7" s="46"/>
      <c r="S7" s="45"/>
      <c r="T7" s="45"/>
      <c r="U7" s="168"/>
      <c r="V7" s="174" t="s">
        <v>1</v>
      </c>
      <c r="W7" s="170"/>
      <c r="X7" s="172" t="s">
        <v>2</v>
      </c>
      <c r="Y7" s="176"/>
      <c r="Z7" s="245" t="s">
        <v>3</v>
      </c>
      <c r="AB7" s="236">
        <v>2</v>
      </c>
    </row>
    <row r="8" spans="3:28" ht="21.75" customHeight="1">
      <c r="C8" s="262"/>
      <c r="D8" s="40"/>
      <c r="E8" s="251"/>
      <c r="F8" s="253"/>
      <c r="G8" s="255"/>
      <c r="H8" s="257"/>
      <c r="I8" s="264"/>
      <c r="J8" s="246"/>
      <c r="K8" s="46"/>
      <c r="L8" s="46"/>
      <c r="M8" s="185"/>
      <c r="N8" s="185"/>
      <c r="O8" s="227"/>
      <c r="P8" s="227"/>
      <c r="Q8" s="227"/>
      <c r="R8" s="185"/>
      <c r="S8" s="54"/>
      <c r="T8" s="190"/>
      <c r="U8" s="195"/>
      <c r="V8" s="175"/>
      <c r="W8" s="171"/>
      <c r="X8" s="173"/>
      <c r="Y8" s="177"/>
      <c r="Z8" s="246"/>
      <c r="AB8" s="236"/>
    </row>
    <row r="9" spans="5:26" ht="21.75" customHeight="1"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</row>
    <row r="10" spans="3:28" ht="35.25" customHeight="1">
      <c r="C10" s="155" t="s">
        <v>174</v>
      </c>
      <c r="D10" s="40"/>
      <c r="E10" s="93"/>
      <c r="F10" s="62"/>
      <c r="G10" s="117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46"/>
      <c r="U10" s="46"/>
      <c r="V10" s="46"/>
      <c r="W10" s="50"/>
      <c r="X10" s="41"/>
      <c r="Y10" s="42"/>
      <c r="Z10" s="43"/>
      <c r="AA10" s="69"/>
      <c r="AB10" s="69"/>
    </row>
    <row r="11" spans="3:28" ht="26.25" customHeight="1">
      <c r="C11" s="92"/>
      <c r="D11" s="40"/>
      <c r="E11" s="93"/>
      <c r="F11" s="62"/>
      <c r="G11" s="117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46"/>
      <c r="U11" s="46"/>
      <c r="V11" s="46"/>
      <c r="W11" s="50"/>
      <c r="X11" s="41"/>
      <c r="Y11" s="42"/>
      <c r="Z11" s="43"/>
      <c r="AA11" s="69"/>
      <c r="AB11" s="69"/>
    </row>
    <row r="12" spans="3:26" ht="21.75" customHeight="1">
      <c r="C12" s="40"/>
      <c r="D12" s="40"/>
      <c r="E12" s="85" t="s">
        <v>124</v>
      </c>
      <c r="F12" s="41"/>
      <c r="G12" s="89"/>
      <c r="H12" s="43"/>
      <c r="I12" s="69"/>
      <c r="J12" s="69"/>
      <c r="K12" s="46"/>
      <c r="L12" s="46"/>
      <c r="M12" s="46"/>
      <c r="N12" s="46"/>
      <c r="O12" s="241" t="s">
        <v>175</v>
      </c>
      <c r="P12" s="241"/>
      <c r="Q12" s="46"/>
      <c r="R12" s="46"/>
      <c r="S12" s="45"/>
      <c r="T12" s="45"/>
      <c r="U12" s="85" t="s">
        <v>181</v>
      </c>
      <c r="V12" s="41"/>
      <c r="W12" s="42"/>
      <c r="X12" s="43"/>
      <c r="Y12" s="69"/>
      <c r="Z12" s="69"/>
    </row>
    <row r="13" spans="3:28" ht="21.75" customHeight="1">
      <c r="C13" s="262" t="s">
        <v>25</v>
      </c>
      <c r="D13" s="40"/>
      <c r="E13" s="250"/>
      <c r="F13" s="252" t="s">
        <v>1</v>
      </c>
      <c r="G13" s="254"/>
      <c r="H13" s="256" t="s">
        <v>2</v>
      </c>
      <c r="I13" s="263"/>
      <c r="J13" s="245" t="s">
        <v>3</v>
      </c>
      <c r="K13" s="44"/>
      <c r="L13" s="44"/>
      <c r="M13" s="46"/>
      <c r="N13" s="46"/>
      <c r="O13" s="241"/>
      <c r="P13" s="241"/>
      <c r="Q13" s="143"/>
      <c r="R13" s="46"/>
      <c r="S13" s="45"/>
      <c r="T13" s="45"/>
      <c r="U13" s="168"/>
      <c r="V13" s="174" t="s">
        <v>1</v>
      </c>
      <c r="W13" s="170"/>
      <c r="X13" s="172" t="s">
        <v>2</v>
      </c>
      <c r="Y13" s="176"/>
      <c r="Z13" s="245" t="s">
        <v>3</v>
      </c>
      <c r="AB13" s="236">
        <v>7</v>
      </c>
    </row>
    <row r="14" spans="3:28" ht="21.75" customHeight="1">
      <c r="C14" s="262"/>
      <c r="D14" s="40"/>
      <c r="E14" s="251"/>
      <c r="F14" s="253"/>
      <c r="G14" s="255"/>
      <c r="H14" s="257"/>
      <c r="I14" s="264"/>
      <c r="J14" s="246"/>
      <c r="K14" s="46"/>
      <c r="L14" s="94"/>
      <c r="M14" s="46"/>
      <c r="N14" s="46"/>
      <c r="O14" s="143"/>
      <c r="P14" s="150"/>
      <c r="Q14" s="143"/>
      <c r="R14" s="46"/>
      <c r="S14" s="59"/>
      <c r="T14" s="190"/>
      <c r="U14" s="195"/>
      <c r="V14" s="175"/>
      <c r="W14" s="171"/>
      <c r="X14" s="173"/>
      <c r="Y14" s="177"/>
      <c r="Z14" s="246"/>
      <c r="AB14" s="236"/>
    </row>
    <row r="15" spans="3:28" ht="21.75" customHeight="1">
      <c r="C15" s="137"/>
      <c r="D15" s="40"/>
      <c r="E15" s="95" t="s">
        <v>19</v>
      </c>
      <c r="F15" s="41"/>
      <c r="G15" s="89"/>
      <c r="H15" s="43"/>
      <c r="I15" s="69"/>
      <c r="J15" s="69"/>
      <c r="K15" s="45"/>
      <c r="L15" s="231" t="s">
        <v>183</v>
      </c>
      <c r="M15" s="45"/>
      <c r="N15" s="45"/>
      <c r="O15" s="45"/>
      <c r="P15" s="55"/>
      <c r="Q15" s="45"/>
      <c r="R15" s="45"/>
      <c r="S15" s="232" t="s">
        <v>185</v>
      </c>
      <c r="T15" s="112"/>
      <c r="U15" s="85" t="s">
        <v>118</v>
      </c>
      <c r="V15" s="41"/>
      <c r="W15" s="82"/>
      <c r="X15" s="109"/>
      <c r="Y15" s="115"/>
      <c r="Z15" s="91"/>
      <c r="AB15" s="39"/>
    </row>
    <row r="16" spans="3:28" ht="21.75" customHeight="1">
      <c r="C16" s="262" t="s">
        <v>26</v>
      </c>
      <c r="D16" s="40"/>
      <c r="E16" s="250"/>
      <c r="F16" s="252" t="s">
        <v>1</v>
      </c>
      <c r="G16" s="254"/>
      <c r="H16" s="256" t="s">
        <v>2</v>
      </c>
      <c r="I16" s="263"/>
      <c r="J16" s="245" t="s">
        <v>3</v>
      </c>
      <c r="K16" s="45"/>
      <c r="L16" s="231"/>
      <c r="M16" s="123"/>
      <c r="N16" s="45"/>
      <c r="O16" s="45"/>
      <c r="P16" s="55"/>
      <c r="Q16" s="45"/>
      <c r="R16" s="59"/>
      <c r="S16" s="232"/>
      <c r="T16" s="189"/>
      <c r="U16" s="196"/>
      <c r="V16" s="174" t="s">
        <v>1</v>
      </c>
      <c r="W16" s="170"/>
      <c r="X16" s="172" t="s">
        <v>2</v>
      </c>
      <c r="Y16" s="176"/>
      <c r="Z16" s="245" t="s">
        <v>3</v>
      </c>
      <c r="AB16" s="247">
        <v>8</v>
      </c>
    </row>
    <row r="17" spans="3:28" ht="21.75" customHeight="1">
      <c r="C17" s="262"/>
      <c r="D17" s="40"/>
      <c r="E17" s="251"/>
      <c r="F17" s="253"/>
      <c r="G17" s="255"/>
      <c r="H17" s="257"/>
      <c r="I17" s="264"/>
      <c r="J17" s="246"/>
      <c r="K17" s="234" t="s">
        <v>49</v>
      </c>
      <c r="L17" s="58"/>
      <c r="M17" s="184"/>
      <c r="N17" s="45"/>
      <c r="O17" s="45"/>
      <c r="P17" s="55"/>
      <c r="Q17" s="45"/>
      <c r="R17" s="55"/>
      <c r="S17" s="191"/>
      <c r="T17" s="229" t="s">
        <v>51</v>
      </c>
      <c r="U17" s="169"/>
      <c r="V17" s="175"/>
      <c r="W17" s="171"/>
      <c r="X17" s="173"/>
      <c r="Y17" s="177"/>
      <c r="Z17" s="246"/>
      <c r="AB17" s="247"/>
    </row>
    <row r="18" spans="3:28" ht="9" customHeight="1">
      <c r="C18" s="137"/>
      <c r="D18" s="40"/>
      <c r="E18" s="114"/>
      <c r="F18" s="41"/>
      <c r="G18" s="82"/>
      <c r="H18" s="109"/>
      <c r="I18" s="115"/>
      <c r="J18" s="91"/>
      <c r="K18" s="231"/>
      <c r="L18" s="45"/>
      <c r="M18" s="52"/>
      <c r="N18" s="45"/>
      <c r="O18" s="45"/>
      <c r="P18" s="55"/>
      <c r="Q18" s="45"/>
      <c r="R18" s="55"/>
      <c r="S18" s="226"/>
      <c r="T18" s="232"/>
      <c r="U18" s="114"/>
      <c r="V18" s="41"/>
      <c r="W18" s="82"/>
      <c r="X18" s="109"/>
      <c r="Y18" s="115"/>
      <c r="Z18" s="91"/>
      <c r="AB18" s="72"/>
    </row>
    <row r="19" spans="1:29" ht="21.75" customHeight="1">
      <c r="A19" s="5"/>
      <c r="B19" s="156"/>
      <c r="C19" s="137"/>
      <c r="D19" s="40"/>
      <c r="E19" s="95" t="s">
        <v>20</v>
      </c>
      <c r="F19" s="41"/>
      <c r="G19" s="89"/>
      <c r="H19" s="43"/>
      <c r="I19" s="69"/>
      <c r="J19" s="69"/>
      <c r="K19" s="231"/>
      <c r="L19" s="45"/>
      <c r="M19" s="52"/>
      <c r="N19" s="45"/>
      <c r="O19" s="45"/>
      <c r="P19" s="55"/>
      <c r="Q19" s="45"/>
      <c r="R19" s="55"/>
      <c r="S19" s="112"/>
      <c r="T19" s="232"/>
      <c r="U19" s="85" t="s">
        <v>117</v>
      </c>
      <c r="V19" s="41"/>
      <c r="W19" s="42"/>
      <c r="X19" s="43"/>
      <c r="Y19" s="69"/>
      <c r="Z19" s="69"/>
      <c r="AB19" s="39"/>
      <c r="AC19" s="159"/>
    </row>
    <row r="20" spans="1:29" ht="21.75" customHeight="1">
      <c r="A20" s="5"/>
      <c r="B20" s="157"/>
      <c r="C20" s="262" t="s">
        <v>27</v>
      </c>
      <c r="D20" s="40"/>
      <c r="E20" s="250"/>
      <c r="F20" s="252" t="s">
        <v>1</v>
      </c>
      <c r="G20" s="254"/>
      <c r="H20" s="256" t="s">
        <v>2</v>
      </c>
      <c r="I20" s="263"/>
      <c r="J20" s="245" t="s">
        <v>3</v>
      </c>
      <c r="K20" s="235"/>
      <c r="L20" s="45"/>
      <c r="M20" s="52"/>
      <c r="N20" s="45"/>
      <c r="O20" s="45"/>
      <c r="P20" s="55"/>
      <c r="Q20" s="45"/>
      <c r="R20" s="55"/>
      <c r="S20" s="45"/>
      <c r="T20" s="230"/>
      <c r="U20" s="168"/>
      <c r="V20" s="174" t="s">
        <v>1</v>
      </c>
      <c r="W20" s="170"/>
      <c r="X20" s="172" t="s">
        <v>2</v>
      </c>
      <c r="Y20" s="176"/>
      <c r="Z20" s="245" t="s">
        <v>3</v>
      </c>
      <c r="AB20" s="236">
        <v>9</v>
      </c>
      <c r="AC20" s="160"/>
    </row>
    <row r="21" spans="1:29" ht="21.75" customHeight="1">
      <c r="A21" s="5"/>
      <c r="B21" s="157"/>
      <c r="C21" s="262"/>
      <c r="D21" s="40"/>
      <c r="E21" s="251"/>
      <c r="F21" s="253"/>
      <c r="G21" s="255"/>
      <c r="H21" s="257"/>
      <c r="I21" s="264"/>
      <c r="J21" s="246"/>
      <c r="K21" s="45"/>
      <c r="L21" s="45"/>
      <c r="M21" s="231" t="s">
        <v>187</v>
      </c>
      <c r="N21" s="45"/>
      <c r="O21" s="45"/>
      <c r="P21" s="55"/>
      <c r="Q21" s="45"/>
      <c r="R21" s="232" t="s">
        <v>188</v>
      </c>
      <c r="S21" s="46"/>
      <c r="T21" s="46"/>
      <c r="U21" s="169"/>
      <c r="V21" s="175"/>
      <c r="W21" s="171"/>
      <c r="X21" s="173"/>
      <c r="Y21" s="177"/>
      <c r="Z21" s="246"/>
      <c r="AB21" s="236"/>
      <c r="AC21" s="160"/>
    </row>
    <row r="22" spans="1:29" ht="9" customHeight="1">
      <c r="A22" s="5"/>
      <c r="B22" s="157"/>
      <c r="C22" s="137"/>
      <c r="D22" s="40"/>
      <c r="E22" s="114"/>
      <c r="F22" s="41"/>
      <c r="G22" s="82"/>
      <c r="H22" s="109"/>
      <c r="I22" s="115"/>
      <c r="J22" s="91"/>
      <c r="K22" s="45"/>
      <c r="L22" s="45"/>
      <c r="M22" s="231"/>
      <c r="N22" s="45"/>
      <c r="O22" s="45"/>
      <c r="P22" s="57"/>
      <c r="Q22" s="53"/>
      <c r="R22" s="232"/>
      <c r="S22" s="46"/>
      <c r="T22" s="46"/>
      <c r="U22" s="114"/>
      <c r="V22" s="41"/>
      <c r="W22" s="82"/>
      <c r="X22" s="109"/>
      <c r="Y22" s="115"/>
      <c r="Z22" s="91"/>
      <c r="AB22" s="39"/>
      <c r="AC22" s="160"/>
    </row>
    <row r="23" spans="1:30" ht="21.75" customHeight="1">
      <c r="A23" s="159"/>
      <c r="B23" s="157"/>
      <c r="C23" s="40"/>
      <c r="D23" s="40"/>
      <c r="E23" s="30" t="s">
        <v>180</v>
      </c>
      <c r="F23" s="107"/>
      <c r="G23" s="138"/>
      <c r="H23" s="107"/>
      <c r="I23" s="108"/>
      <c r="J23" s="108"/>
      <c r="K23" s="46"/>
      <c r="L23" s="46"/>
      <c r="M23" s="231"/>
      <c r="N23" s="192"/>
      <c r="O23" s="193"/>
      <c r="P23" s="193"/>
      <c r="Q23" s="193"/>
      <c r="R23" s="232"/>
      <c r="S23" s="46"/>
      <c r="T23" s="46"/>
      <c r="U23" s="85" t="s">
        <v>125</v>
      </c>
      <c r="V23" s="41"/>
      <c r="W23" s="89"/>
      <c r="X23" s="43"/>
      <c r="Y23" s="69"/>
      <c r="Z23" s="69"/>
      <c r="AB23" s="39"/>
      <c r="AC23" s="160"/>
      <c r="AD23" s="156"/>
    </row>
    <row r="24" spans="2:29" ht="21.75" customHeight="1">
      <c r="B24" s="157"/>
      <c r="C24" s="249" t="s">
        <v>176</v>
      </c>
      <c r="D24" s="40"/>
      <c r="E24" s="250"/>
      <c r="F24" s="252" t="s">
        <v>1</v>
      </c>
      <c r="G24" s="258"/>
      <c r="H24" s="256" t="s">
        <v>2</v>
      </c>
      <c r="I24" s="260"/>
      <c r="J24" s="245" t="s">
        <v>3</v>
      </c>
      <c r="K24" s="44"/>
      <c r="L24" s="46"/>
      <c r="M24" s="94"/>
      <c r="N24" s="46"/>
      <c r="O24" s="119"/>
      <c r="P24" s="119"/>
      <c r="Q24" s="119"/>
      <c r="R24" s="88"/>
      <c r="S24" s="46"/>
      <c r="T24" s="44"/>
      <c r="U24" s="168"/>
      <c r="V24" s="174" t="s">
        <v>1</v>
      </c>
      <c r="W24" s="179"/>
      <c r="X24" s="172" t="s">
        <v>2</v>
      </c>
      <c r="Y24" s="181"/>
      <c r="Z24" s="245" t="s">
        <v>3</v>
      </c>
      <c r="AB24" s="248" t="s">
        <v>178</v>
      </c>
      <c r="AC24" s="160"/>
    </row>
    <row r="25" spans="2:29" ht="21.75" customHeight="1">
      <c r="B25" s="157"/>
      <c r="C25" s="249"/>
      <c r="D25" s="40"/>
      <c r="E25" s="251"/>
      <c r="F25" s="253"/>
      <c r="G25" s="259"/>
      <c r="H25" s="257"/>
      <c r="I25" s="261"/>
      <c r="J25" s="246"/>
      <c r="K25" s="234" t="s">
        <v>50</v>
      </c>
      <c r="L25" s="46"/>
      <c r="M25" s="94"/>
      <c r="N25" s="46"/>
      <c r="O25" s="46"/>
      <c r="P25" s="46"/>
      <c r="Q25" s="46"/>
      <c r="R25" s="88"/>
      <c r="S25" s="46"/>
      <c r="T25" s="229" t="s">
        <v>52</v>
      </c>
      <c r="U25" s="169"/>
      <c r="V25" s="175"/>
      <c r="W25" s="180"/>
      <c r="X25" s="173"/>
      <c r="Y25" s="182"/>
      <c r="Z25" s="246"/>
      <c r="AB25" s="248"/>
      <c r="AC25" s="160"/>
    </row>
    <row r="26" spans="2:29" ht="9" customHeight="1">
      <c r="B26" s="158"/>
      <c r="C26" s="178"/>
      <c r="D26" s="40"/>
      <c r="E26" s="114"/>
      <c r="F26" s="41"/>
      <c r="G26" s="139"/>
      <c r="H26" s="109"/>
      <c r="I26" s="140"/>
      <c r="J26" s="91"/>
      <c r="K26" s="231"/>
      <c r="L26" s="46"/>
      <c r="M26" s="94"/>
      <c r="N26" s="46"/>
      <c r="O26" s="46"/>
      <c r="P26" s="46"/>
      <c r="Q26" s="46"/>
      <c r="R26" s="88"/>
      <c r="S26" s="46"/>
      <c r="T26" s="232"/>
      <c r="U26" s="114"/>
      <c r="V26" s="41"/>
      <c r="W26" s="139"/>
      <c r="X26" s="109"/>
      <c r="Y26" s="140"/>
      <c r="Z26" s="91"/>
      <c r="AB26" s="76"/>
      <c r="AC26" s="161"/>
    </row>
    <row r="27" spans="3:28" ht="21.75" customHeight="1">
      <c r="C27" s="178"/>
      <c r="D27" s="40"/>
      <c r="E27" s="95" t="s">
        <v>114</v>
      </c>
      <c r="F27" s="41"/>
      <c r="G27" s="89"/>
      <c r="H27" s="43"/>
      <c r="I27" s="69"/>
      <c r="J27" s="69"/>
      <c r="K27" s="231"/>
      <c r="L27" s="46"/>
      <c r="M27" s="94"/>
      <c r="N27" s="46"/>
      <c r="O27" s="46"/>
      <c r="P27" s="46"/>
      <c r="Q27" s="46"/>
      <c r="R27" s="88"/>
      <c r="S27" s="46"/>
      <c r="T27" s="232"/>
      <c r="U27" s="85" t="s">
        <v>182</v>
      </c>
      <c r="V27" s="41"/>
      <c r="W27" s="42"/>
      <c r="X27" s="43"/>
      <c r="Y27" s="69"/>
      <c r="Z27" s="69"/>
      <c r="AB27" s="76"/>
    </row>
    <row r="28" spans="3:28" ht="21.75" customHeight="1">
      <c r="C28" s="249" t="s">
        <v>29</v>
      </c>
      <c r="D28" s="40"/>
      <c r="E28" s="250"/>
      <c r="F28" s="252" t="s">
        <v>1</v>
      </c>
      <c r="G28" s="254"/>
      <c r="H28" s="256" t="s">
        <v>2</v>
      </c>
      <c r="I28" s="263"/>
      <c r="J28" s="245" t="s">
        <v>3</v>
      </c>
      <c r="K28" s="235"/>
      <c r="L28" s="188"/>
      <c r="M28" s="94"/>
      <c r="N28" s="46"/>
      <c r="O28" s="46"/>
      <c r="P28" s="46"/>
      <c r="Q28" s="46"/>
      <c r="R28" s="88"/>
      <c r="S28" s="192"/>
      <c r="T28" s="230"/>
      <c r="U28" s="168"/>
      <c r="V28" s="174" t="s">
        <v>1</v>
      </c>
      <c r="W28" s="170"/>
      <c r="X28" s="172" t="s">
        <v>2</v>
      </c>
      <c r="Y28" s="176"/>
      <c r="Z28" s="245" t="s">
        <v>3</v>
      </c>
      <c r="AB28" s="248" t="s">
        <v>76</v>
      </c>
    </row>
    <row r="29" spans="3:28" ht="21.75" customHeight="1">
      <c r="C29" s="249"/>
      <c r="D29" s="40"/>
      <c r="E29" s="251"/>
      <c r="F29" s="253"/>
      <c r="G29" s="255"/>
      <c r="H29" s="257"/>
      <c r="I29" s="264"/>
      <c r="J29" s="246"/>
      <c r="K29" s="46"/>
      <c r="L29" s="231" t="s">
        <v>184</v>
      </c>
      <c r="M29" s="110"/>
      <c r="N29" s="46"/>
      <c r="O29" s="46"/>
      <c r="P29" s="46"/>
      <c r="Q29" s="46"/>
      <c r="R29" s="90"/>
      <c r="S29" s="232" t="s">
        <v>186</v>
      </c>
      <c r="T29" s="46"/>
      <c r="U29" s="169"/>
      <c r="V29" s="175"/>
      <c r="W29" s="171"/>
      <c r="X29" s="173"/>
      <c r="Y29" s="177"/>
      <c r="Z29" s="246"/>
      <c r="AB29" s="248"/>
    </row>
    <row r="30" spans="3:28" ht="21.75" customHeight="1">
      <c r="C30" s="141"/>
      <c r="D30" s="40"/>
      <c r="E30" s="30" t="s">
        <v>171</v>
      </c>
      <c r="F30" s="107"/>
      <c r="G30" s="138"/>
      <c r="H30" s="107"/>
      <c r="I30" s="108"/>
      <c r="J30" s="108"/>
      <c r="K30" s="46"/>
      <c r="L30" s="231"/>
      <c r="M30" s="46"/>
      <c r="N30" s="46"/>
      <c r="O30" s="46"/>
      <c r="P30" s="46"/>
      <c r="Q30" s="46"/>
      <c r="R30" s="46"/>
      <c r="S30" s="232"/>
      <c r="T30" s="46"/>
      <c r="U30" s="85" t="s">
        <v>172</v>
      </c>
      <c r="V30" s="41"/>
      <c r="W30" s="89"/>
      <c r="X30" s="43"/>
      <c r="Y30" s="69"/>
      <c r="Z30" s="69"/>
      <c r="AB30" s="137"/>
    </row>
    <row r="31" spans="3:28" ht="21.75" customHeight="1">
      <c r="C31" s="249" t="s">
        <v>177</v>
      </c>
      <c r="D31" s="40"/>
      <c r="E31" s="250"/>
      <c r="F31" s="252" t="s">
        <v>1</v>
      </c>
      <c r="G31" s="258"/>
      <c r="H31" s="256" t="s">
        <v>2</v>
      </c>
      <c r="I31" s="260"/>
      <c r="J31" s="245" t="s">
        <v>3</v>
      </c>
      <c r="K31" s="44"/>
      <c r="L31" s="110"/>
      <c r="M31" s="46"/>
      <c r="N31" s="46"/>
      <c r="O31" s="46"/>
      <c r="P31" s="46"/>
      <c r="Q31" s="46"/>
      <c r="R31" s="46"/>
      <c r="S31" s="90"/>
      <c r="T31" s="44"/>
      <c r="U31" s="168"/>
      <c r="V31" s="174" t="s">
        <v>1</v>
      </c>
      <c r="W31" s="179"/>
      <c r="X31" s="172" t="s">
        <v>2</v>
      </c>
      <c r="Y31" s="181"/>
      <c r="Z31" s="245" t="s">
        <v>3</v>
      </c>
      <c r="AB31" s="248" t="s">
        <v>179</v>
      </c>
    </row>
    <row r="32" spans="3:28" ht="21.75" customHeight="1">
      <c r="C32" s="249"/>
      <c r="D32" s="40"/>
      <c r="E32" s="251"/>
      <c r="F32" s="253"/>
      <c r="G32" s="259"/>
      <c r="H32" s="257"/>
      <c r="I32" s="261"/>
      <c r="J32" s="2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169"/>
      <c r="V32" s="175"/>
      <c r="W32" s="180"/>
      <c r="X32" s="173"/>
      <c r="Y32" s="182"/>
      <c r="Z32" s="246"/>
      <c r="AB32" s="248"/>
    </row>
    <row r="33" spans="1:28" ht="21.75" customHeight="1">
      <c r="A33" s="5"/>
      <c r="B33" s="5"/>
      <c r="C33" s="144"/>
      <c r="D33" s="40"/>
      <c r="E33" s="114"/>
      <c r="F33" s="41"/>
      <c r="G33" s="82"/>
      <c r="H33" s="109"/>
      <c r="I33" s="115"/>
      <c r="J33" s="91"/>
      <c r="K33" s="45"/>
      <c r="L33" s="45"/>
      <c r="M33" s="45"/>
      <c r="N33" s="45"/>
      <c r="O33" s="119"/>
      <c r="P33" s="119"/>
      <c r="Q33" s="119"/>
      <c r="R33" s="119"/>
      <c r="S33" s="119"/>
      <c r="T33" s="45"/>
      <c r="U33" s="45"/>
      <c r="V33" s="45"/>
      <c r="W33" s="114"/>
      <c r="X33" s="41"/>
      <c r="Y33" s="82"/>
      <c r="Z33" s="109"/>
      <c r="AA33" s="115"/>
      <c r="AB33" s="91"/>
    </row>
    <row r="34" ht="26.25" customHeight="1"/>
    <row r="35" spans="3:28" s="25" customFormat="1" ht="36" customHeight="1">
      <c r="C35" s="155" t="s">
        <v>260</v>
      </c>
      <c r="D35" s="73"/>
      <c r="E35" s="97"/>
      <c r="F35" s="98"/>
      <c r="G35" s="61"/>
      <c r="H35" s="61"/>
      <c r="I35" s="78"/>
      <c r="J35" s="78"/>
      <c r="K35" s="30"/>
      <c r="L35" s="99"/>
      <c r="M35" s="100"/>
      <c r="N35" s="40"/>
      <c r="O35"/>
      <c r="P35" s="40"/>
      <c r="Q35" s="101"/>
      <c r="R35" s="92"/>
      <c r="S35" s="102"/>
      <c r="T35" s="96"/>
      <c r="U35" s="100"/>
      <c r="V35" s="40"/>
      <c r="W35" s="103"/>
      <c r="X35" s="103"/>
      <c r="Y35" s="61"/>
      <c r="Z35" s="61"/>
      <c r="AA35" s="61"/>
      <c r="AB35" s="152"/>
    </row>
    <row r="36" spans="3:28" s="25" customFormat="1" ht="21" customHeight="1">
      <c r="C36" s="92"/>
      <c r="D36" s="73"/>
      <c r="E36" s="97"/>
      <c r="F36" s="98"/>
      <c r="G36" s="61"/>
      <c r="H36" s="61"/>
      <c r="I36" s="78"/>
      <c r="J36" s="78"/>
      <c r="K36" s="30"/>
      <c r="L36" s="99"/>
      <c r="M36" s="100"/>
      <c r="N36" s="40"/>
      <c r="P36" s="119"/>
      <c r="Q36" s="101"/>
      <c r="R36" s="92"/>
      <c r="S36" s="102"/>
      <c r="T36" s="96"/>
      <c r="U36" s="100"/>
      <c r="V36" s="40"/>
      <c r="W36" s="103"/>
      <c r="X36" s="103"/>
      <c r="Y36" s="61"/>
      <c r="Z36" s="61"/>
      <c r="AA36" s="61"/>
      <c r="AB36" s="152"/>
    </row>
    <row r="37" spans="1:28" s="25" customFormat="1" ht="21" customHeight="1">
      <c r="A37" s="105"/>
      <c r="B37" s="105"/>
      <c r="C37" s="92"/>
      <c r="D37" s="73"/>
      <c r="E37" s="30" t="s">
        <v>255</v>
      </c>
      <c r="G37" s="104"/>
      <c r="H37" s="104"/>
      <c r="I37" s="61"/>
      <c r="J37" s="61"/>
      <c r="L37" s="119"/>
      <c r="M37" s="119"/>
      <c r="N37" s="241" t="s">
        <v>189</v>
      </c>
      <c r="O37" s="241"/>
      <c r="P37" s="241"/>
      <c r="Q37" s="241"/>
      <c r="R37" s="119"/>
      <c r="S37" s="119"/>
      <c r="T37" s="119"/>
      <c r="U37" s="30" t="s">
        <v>43</v>
      </c>
      <c r="W37" s="104"/>
      <c r="X37" s="104"/>
      <c r="Y37" s="61"/>
      <c r="Z37" s="61"/>
      <c r="AA37" s="61"/>
      <c r="AB37" s="152"/>
    </row>
    <row r="38" spans="1:28" s="25" customFormat="1" ht="21" customHeight="1">
      <c r="A38" s="105"/>
      <c r="B38" s="105"/>
      <c r="C38" s="267">
        <v>1</v>
      </c>
      <c r="D38" s="73"/>
      <c r="E38" s="250"/>
      <c r="F38" s="252" t="s">
        <v>1</v>
      </c>
      <c r="G38" s="254"/>
      <c r="H38" s="256" t="s">
        <v>2</v>
      </c>
      <c r="I38" s="263"/>
      <c r="J38" s="245" t="s">
        <v>3</v>
      </c>
      <c r="K38" s="119"/>
      <c r="L38" s="119"/>
      <c r="M38" s="119"/>
      <c r="N38" s="241"/>
      <c r="O38" s="241"/>
      <c r="P38" s="241"/>
      <c r="Q38" s="241"/>
      <c r="R38" s="119"/>
      <c r="S38" s="119"/>
      <c r="T38" s="119"/>
      <c r="U38" s="250"/>
      <c r="V38" s="252" t="s">
        <v>1</v>
      </c>
      <c r="W38" s="254"/>
      <c r="X38" s="256" t="s">
        <v>2</v>
      </c>
      <c r="Y38" s="263"/>
      <c r="Z38" s="245" t="s">
        <v>3</v>
      </c>
      <c r="AA38" s="61"/>
      <c r="AB38" s="265" t="s">
        <v>78</v>
      </c>
    </row>
    <row r="39" spans="1:28" s="25" customFormat="1" ht="21" customHeight="1">
      <c r="A39" s="105"/>
      <c r="B39" s="105"/>
      <c r="C39" s="267"/>
      <c r="D39" s="73"/>
      <c r="E39" s="251"/>
      <c r="F39" s="253"/>
      <c r="G39" s="255"/>
      <c r="H39" s="257"/>
      <c r="I39" s="264"/>
      <c r="J39" s="246"/>
      <c r="K39" s="193"/>
      <c r="L39" s="194"/>
      <c r="M39" s="119"/>
      <c r="N39" s="119"/>
      <c r="O39" s="119"/>
      <c r="P39" s="124"/>
      <c r="Q39" s="119"/>
      <c r="R39" s="119"/>
      <c r="S39" s="186"/>
      <c r="T39" s="193"/>
      <c r="U39" s="251"/>
      <c r="V39" s="253"/>
      <c r="W39" s="255"/>
      <c r="X39" s="257"/>
      <c r="Y39" s="264"/>
      <c r="Z39" s="246"/>
      <c r="AA39" s="61"/>
      <c r="AB39" s="265"/>
    </row>
    <row r="40" spans="1:28" s="25" customFormat="1" ht="9" customHeight="1">
      <c r="A40" s="105"/>
      <c r="B40" s="105"/>
      <c r="C40" s="92"/>
      <c r="D40" s="73"/>
      <c r="E40" s="97"/>
      <c r="F40" s="98"/>
      <c r="G40" s="61"/>
      <c r="H40" s="61"/>
      <c r="I40" s="78"/>
      <c r="J40" s="78"/>
      <c r="K40" s="119"/>
      <c r="L40" s="197"/>
      <c r="M40" s="119"/>
      <c r="N40" s="119"/>
      <c r="O40" s="119"/>
      <c r="P40" s="124"/>
      <c r="Q40" s="119"/>
      <c r="R40" s="119"/>
      <c r="S40" s="124"/>
      <c r="T40" s="119"/>
      <c r="U40" s="100"/>
      <c r="V40" s="40"/>
      <c r="W40" s="103"/>
      <c r="X40" s="103"/>
      <c r="Y40" s="61"/>
      <c r="Z40" s="61"/>
      <c r="AA40" s="61"/>
      <c r="AB40" s="152"/>
    </row>
    <row r="41" spans="1:29" s="25" customFormat="1" ht="21" customHeight="1">
      <c r="A41" s="105"/>
      <c r="B41" s="214"/>
      <c r="C41" s="145"/>
      <c r="E41" s="30" t="s">
        <v>24</v>
      </c>
      <c r="G41" s="104"/>
      <c r="H41" s="104"/>
      <c r="I41" s="61"/>
      <c r="J41" s="61"/>
      <c r="K41" s="119"/>
      <c r="L41" s="197"/>
      <c r="M41" s="194"/>
      <c r="N41" s="119"/>
      <c r="O41" s="119"/>
      <c r="P41" s="124"/>
      <c r="Q41" s="119"/>
      <c r="R41" s="186"/>
      <c r="S41" s="124"/>
      <c r="T41" s="119"/>
      <c r="U41" s="85" t="s">
        <v>47</v>
      </c>
      <c r="V41" s="41"/>
      <c r="W41" s="89"/>
      <c r="X41" s="43"/>
      <c r="Y41" s="69"/>
      <c r="Z41" s="69"/>
      <c r="AA41" s="69"/>
      <c r="AB41" s="152"/>
      <c r="AC41" s="218"/>
    </row>
    <row r="42" spans="1:29" s="25" customFormat="1" ht="21" customHeight="1">
      <c r="A42" s="105"/>
      <c r="B42" s="215"/>
      <c r="C42" s="247">
        <v>2</v>
      </c>
      <c r="E42" s="250"/>
      <c r="F42" s="252" t="s">
        <v>1</v>
      </c>
      <c r="G42" s="254"/>
      <c r="H42" s="256" t="s">
        <v>2</v>
      </c>
      <c r="I42" s="263"/>
      <c r="J42" s="245" t="s">
        <v>3</v>
      </c>
      <c r="K42" s="199"/>
      <c r="L42" s="198"/>
      <c r="M42" s="197"/>
      <c r="N42" s="119"/>
      <c r="O42" s="119"/>
      <c r="P42" s="124"/>
      <c r="Q42" s="119"/>
      <c r="R42" s="124"/>
      <c r="S42" s="187"/>
      <c r="T42" s="199"/>
      <c r="U42" s="250"/>
      <c r="V42" s="252" t="s">
        <v>1</v>
      </c>
      <c r="W42" s="254"/>
      <c r="X42" s="256" t="s">
        <v>2</v>
      </c>
      <c r="Y42" s="263"/>
      <c r="Z42" s="245" t="s">
        <v>3</v>
      </c>
      <c r="AA42" s="91"/>
      <c r="AB42" s="248" t="s">
        <v>37</v>
      </c>
      <c r="AC42" s="219"/>
    </row>
    <row r="43" spans="1:29" s="25" customFormat="1" ht="21" customHeight="1">
      <c r="A43" s="105"/>
      <c r="B43" s="215"/>
      <c r="C43" s="247"/>
      <c r="D43" s="105"/>
      <c r="E43" s="251"/>
      <c r="F43" s="253"/>
      <c r="G43" s="255"/>
      <c r="H43" s="257"/>
      <c r="I43" s="264"/>
      <c r="J43" s="246"/>
      <c r="K43" s="119"/>
      <c r="L43" s="119"/>
      <c r="M43" s="197"/>
      <c r="N43" s="119"/>
      <c r="O43" s="119"/>
      <c r="P43" s="124"/>
      <c r="Q43" s="119"/>
      <c r="R43" s="124"/>
      <c r="S43" s="119"/>
      <c r="T43" s="119"/>
      <c r="U43" s="251"/>
      <c r="V43" s="253"/>
      <c r="W43" s="255"/>
      <c r="X43" s="257"/>
      <c r="Y43" s="264"/>
      <c r="Z43" s="246"/>
      <c r="AA43" s="91"/>
      <c r="AB43" s="248"/>
      <c r="AC43" s="219"/>
    </row>
    <row r="44" spans="1:29" s="25" customFormat="1" ht="9" customHeight="1">
      <c r="A44" s="105"/>
      <c r="B44" s="215"/>
      <c r="C44" s="72"/>
      <c r="D44" s="105"/>
      <c r="E44" s="114"/>
      <c r="F44" s="41"/>
      <c r="G44" s="82"/>
      <c r="H44" s="109"/>
      <c r="I44" s="115"/>
      <c r="J44" s="91"/>
      <c r="K44" s="119"/>
      <c r="L44" s="119"/>
      <c r="M44" s="197"/>
      <c r="N44" s="119"/>
      <c r="O44" s="119"/>
      <c r="P44" s="124"/>
      <c r="Q44" s="119"/>
      <c r="R44" s="124"/>
      <c r="S44" s="119"/>
      <c r="T44" s="119"/>
      <c r="U44" s="128"/>
      <c r="V44" s="41"/>
      <c r="W44" s="82"/>
      <c r="X44" s="109"/>
      <c r="Y44" s="91"/>
      <c r="Z44" s="91"/>
      <c r="AA44" s="91"/>
      <c r="AB44" s="76"/>
      <c r="AC44" s="219"/>
    </row>
    <row r="45" spans="1:30" s="25" customFormat="1" ht="21" customHeight="1">
      <c r="A45" s="218"/>
      <c r="B45" s="215"/>
      <c r="C45" s="72"/>
      <c r="E45" s="30" t="s">
        <v>73</v>
      </c>
      <c r="F45" s="106"/>
      <c r="G45" s="106"/>
      <c r="H45" s="106"/>
      <c r="I45" s="106"/>
      <c r="J45" s="106"/>
      <c r="K45" s="119"/>
      <c r="L45" s="119"/>
      <c r="M45" s="197"/>
      <c r="N45" s="119"/>
      <c r="O45" s="119"/>
      <c r="P45" s="124"/>
      <c r="Q45" s="119"/>
      <c r="R45" s="124"/>
      <c r="S45" s="119"/>
      <c r="T45" s="119"/>
      <c r="U45" s="85" t="s">
        <v>46</v>
      </c>
      <c r="V45" s="41"/>
      <c r="W45" s="89"/>
      <c r="X45" s="43"/>
      <c r="Y45" s="69"/>
      <c r="Z45" s="69"/>
      <c r="AA45" s="69"/>
      <c r="AB45" s="76"/>
      <c r="AC45" s="219"/>
      <c r="AD45" s="214"/>
    </row>
    <row r="46" spans="1:29" s="25" customFormat="1" ht="21" customHeight="1">
      <c r="A46" s="105"/>
      <c r="B46" s="215"/>
      <c r="C46" s="247">
        <v>3</v>
      </c>
      <c r="E46" s="250"/>
      <c r="F46" s="252" t="s">
        <v>1</v>
      </c>
      <c r="G46" s="254"/>
      <c r="H46" s="256" t="s">
        <v>2</v>
      </c>
      <c r="I46" s="263"/>
      <c r="J46" s="245" t="s">
        <v>3</v>
      </c>
      <c r="K46" s="119"/>
      <c r="L46" s="119"/>
      <c r="M46" s="197"/>
      <c r="N46" s="194"/>
      <c r="O46" s="119"/>
      <c r="P46" s="124"/>
      <c r="Q46" s="186"/>
      <c r="R46" s="124"/>
      <c r="S46" s="119"/>
      <c r="T46" s="119"/>
      <c r="U46" s="250"/>
      <c r="V46" s="252" t="s">
        <v>1</v>
      </c>
      <c r="W46" s="254"/>
      <c r="X46" s="256" t="s">
        <v>2</v>
      </c>
      <c r="Y46" s="263"/>
      <c r="Z46" s="245" t="s">
        <v>3</v>
      </c>
      <c r="AA46" s="91"/>
      <c r="AB46" s="248" t="s">
        <v>38</v>
      </c>
      <c r="AC46" s="219"/>
    </row>
    <row r="47" spans="1:29" s="25" customFormat="1" ht="21" customHeight="1">
      <c r="A47" s="105"/>
      <c r="B47" s="215"/>
      <c r="C47" s="247"/>
      <c r="E47" s="251"/>
      <c r="F47" s="253"/>
      <c r="G47" s="255"/>
      <c r="H47" s="257"/>
      <c r="I47" s="264"/>
      <c r="J47" s="246"/>
      <c r="K47" s="194"/>
      <c r="L47" s="119"/>
      <c r="M47" s="197"/>
      <c r="N47" s="197"/>
      <c r="O47" s="119"/>
      <c r="P47" s="124"/>
      <c r="Q47" s="124"/>
      <c r="R47" s="124"/>
      <c r="S47" s="119"/>
      <c r="T47" s="186"/>
      <c r="U47" s="251"/>
      <c r="V47" s="253"/>
      <c r="W47" s="255"/>
      <c r="X47" s="257"/>
      <c r="Y47" s="264"/>
      <c r="Z47" s="246"/>
      <c r="AA47" s="91"/>
      <c r="AB47" s="248"/>
      <c r="AC47" s="219"/>
    </row>
    <row r="48" spans="1:29" s="25" customFormat="1" ht="9" customHeight="1">
      <c r="A48" s="105"/>
      <c r="B48" s="216"/>
      <c r="C48" s="72"/>
      <c r="E48" s="114"/>
      <c r="F48" s="41"/>
      <c r="G48" s="82"/>
      <c r="H48" s="109"/>
      <c r="I48" s="115"/>
      <c r="J48" s="91"/>
      <c r="K48" s="197"/>
      <c r="L48" s="119"/>
      <c r="M48" s="197"/>
      <c r="N48" s="197"/>
      <c r="O48" s="119"/>
      <c r="P48" s="124"/>
      <c r="Q48" s="124"/>
      <c r="R48" s="124"/>
      <c r="S48" s="119"/>
      <c r="T48" s="124"/>
      <c r="U48" s="128"/>
      <c r="V48" s="41"/>
      <c r="W48" s="82"/>
      <c r="X48" s="109"/>
      <c r="Y48" s="91"/>
      <c r="Z48" s="91"/>
      <c r="AA48" s="91"/>
      <c r="AB48" s="76"/>
      <c r="AC48" s="217"/>
    </row>
    <row r="49" spans="1:28" s="107" customFormat="1" ht="21" customHeight="1">
      <c r="A49" s="113"/>
      <c r="B49" s="113"/>
      <c r="C49" s="72"/>
      <c r="D49" s="25"/>
      <c r="E49" s="30" t="s">
        <v>74</v>
      </c>
      <c r="F49" s="106"/>
      <c r="G49" s="106"/>
      <c r="H49" s="106"/>
      <c r="I49" s="106"/>
      <c r="J49" s="106"/>
      <c r="K49" s="197"/>
      <c r="L49" s="194"/>
      <c r="M49" s="197"/>
      <c r="N49" s="197"/>
      <c r="O49" s="119"/>
      <c r="P49" s="124"/>
      <c r="Q49" s="124"/>
      <c r="R49" s="124"/>
      <c r="S49" s="186"/>
      <c r="T49" s="124"/>
      <c r="U49" s="85" t="s">
        <v>44</v>
      </c>
      <c r="V49" s="41"/>
      <c r="W49" s="89"/>
      <c r="X49" s="43"/>
      <c r="Y49" s="69"/>
      <c r="Z49" s="69"/>
      <c r="AA49" s="69"/>
      <c r="AB49" s="76"/>
    </row>
    <row r="50" spans="1:28" s="107" customFormat="1" ht="21" customHeight="1">
      <c r="A50" s="113"/>
      <c r="B50" s="113"/>
      <c r="C50" s="247">
        <v>4</v>
      </c>
      <c r="D50" s="25"/>
      <c r="E50" s="250"/>
      <c r="F50" s="252" t="s">
        <v>1</v>
      </c>
      <c r="G50" s="254"/>
      <c r="H50" s="256" t="s">
        <v>2</v>
      </c>
      <c r="I50" s="263"/>
      <c r="J50" s="245" t="s">
        <v>3</v>
      </c>
      <c r="K50" s="198"/>
      <c r="L50" s="197"/>
      <c r="M50" s="197"/>
      <c r="N50" s="197"/>
      <c r="O50" s="119"/>
      <c r="P50" s="124"/>
      <c r="Q50" s="124"/>
      <c r="R50" s="124"/>
      <c r="S50" s="124"/>
      <c r="T50" s="187"/>
      <c r="U50" s="250"/>
      <c r="V50" s="252" t="s">
        <v>1</v>
      </c>
      <c r="W50" s="254"/>
      <c r="X50" s="256" t="s">
        <v>2</v>
      </c>
      <c r="Y50" s="263"/>
      <c r="Z50" s="245" t="s">
        <v>3</v>
      </c>
      <c r="AA50" s="91"/>
      <c r="AB50" s="248" t="s">
        <v>109</v>
      </c>
    </row>
    <row r="51" spans="1:28" s="107" customFormat="1" ht="21" customHeight="1">
      <c r="A51" s="113"/>
      <c r="B51" s="113"/>
      <c r="C51" s="247"/>
      <c r="E51" s="251"/>
      <c r="F51" s="253"/>
      <c r="G51" s="255"/>
      <c r="H51" s="257"/>
      <c r="I51" s="264"/>
      <c r="J51" s="246"/>
      <c r="K51" s="119"/>
      <c r="L51" s="197"/>
      <c r="M51" s="198"/>
      <c r="N51" s="197"/>
      <c r="O51" s="119"/>
      <c r="P51" s="124"/>
      <c r="Q51" s="124"/>
      <c r="R51" s="187"/>
      <c r="S51" s="124"/>
      <c r="T51" s="119"/>
      <c r="U51" s="251"/>
      <c r="V51" s="253"/>
      <c r="W51" s="255"/>
      <c r="X51" s="257"/>
      <c r="Y51" s="264"/>
      <c r="Z51" s="246"/>
      <c r="AA51" s="91"/>
      <c r="AB51" s="248"/>
    </row>
    <row r="52" spans="1:28" s="107" customFormat="1" ht="9" customHeight="1">
      <c r="A52" s="113"/>
      <c r="B52" s="113"/>
      <c r="C52" s="72"/>
      <c r="E52" s="114"/>
      <c r="F52" s="41"/>
      <c r="G52" s="82"/>
      <c r="H52" s="109"/>
      <c r="I52" s="115"/>
      <c r="J52" s="91"/>
      <c r="K52" s="119"/>
      <c r="L52" s="197"/>
      <c r="M52" s="119"/>
      <c r="N52" s="197"/>
      <c r="O52" s="119"/>
      <c r="P52" s="124"/>
      <c r="Q52" s="124"/>
      <c r="R52" s="119"/>
      <c r="S52" s="124"/>
      <c r="T52" s="119"/>
      <c r="U52" s="128"/>
      <c r="V52" s="41"/>
      <c r="W52" s="82"/>
      <c r="X52" s="109"/>
      <c r="Y52" s="91"/>
      <c r="Z52" s="91"/>
      <c r="AA52" s="91"/>
      <c r="AB52" s="76"/>
    </row>
    <row r="53" spans="1:29" s="107" customFormat="1" ht="21" customHeight="1">
      <c r="A53" s="113"/>
      <c r="B53" s="224"/>
      <c r="C53" s="72"/>
      <c r="E53" s="30" t="s">
        <v>18</v>
      </c>
      <c r="I53" s="108"/>
      <c r="J53" s="108"/>
      <c r="K53" s="119"/>
      <c r="L53" s="197"/>
      <c r="M53" s="119"/>
      <c r="N53" s="197"/>
      <c r="O53" s="119"/>
      <c r="P53" s="124"/>
      <c r="Q53" s="124"/>
      <c r="R53" s="119"/>
      <c r="S53" s="124"/>
      <c r="T53" s="119"/>
      <c r="U53" s="85" t="s">
        <v>39</v>
      </c>
      <c r="V53" s="41"/>
      <c r="W53" s="89"/>
      <c r="X53" s="43"/>
      <c r="Y53" s="69"/>
      <c r="Z53" s="69"/>
      <c r="AA53" s="69"/>
      <c r="AB53" s="76"/>
      <c r="AC53" s="225"/>
    </row>
    <row r="54" spans="1:29" s="2" customFormat="1" ht="21" customHeight="1">
      <c r="A54" s="5"/>
      <c r="B54" s="157"/>
      <c r="C54" s="247">
        <v>5</v>
      </c>
      <c r="E54" s="250"/>
      <c r="F54" s="252" t="s">
        <v>1</v>
      </c>
      <c r="G54" s="254"/>
      <c r="H54" s="256" t="s">
        <v>2</v>
      </c>
      <c r="I54" s="263"/>
      <c r="J54" s="245" t="s">
        <v>3</v>
      </c>
      <c r="K54" s="119"/>
      <c r="L54" s="198"/>
      <c r="M54" s="119"/>
      <c r="N54" s="197"/>
      <c r="O54" s="119"/>
      <c r="P54" s="124"/>
      <c r="Q54" s="124"/>
      <c r="R54" s="119"/>
      <c r="S54" s="187"/>
      <c r="T54" s="202"/>
      <c r="U54" s="250"/>
      <c r="V54" s="252" t="s">
        <v>1</v>
      </c>
      <c r="W54" s="254"/>
      <c r="X54" s="256" t="s">
        <v>2</v>
      </c>
      <c r="Y54" s="263"/>
      <c r="Z54" s="245" t="s">
        <v>3</v>
      </c>
      <c r="AA54" s="91"/>
      <c r="AB54" s="248" t="s">
        <v>110</v>
      </c>
      <c r="AC54" s="221"/>
    </row>
    <row r="55" spans="1:29" s="2" customFormat="1" ht="21" customHeight="1">
      <c r="A55" s="5"/>
      <c r="B55" s="157"/>
      <c r="C55" s="247"/>
      <c r="E55" s="251"/>
      <c r="F55" s="253"/>
      <c r="G55" s="255"/>
      <c r="H55" s="257"/>
      <c r="I55" s="264"/>
      <c r="J55" s="246"/>
      <c r="K55" s="200"/>
      <c r="L55" s="119"/>
      <c r="M55" s="119"/>
      <c r="N55" s="197"/>
      <c r="O55" s="119"/>
      <c r="P55" s="124"/>
      <c r="Q55" s="124"/>
      <c r="R55" s="119"/>
      <c r="S55" s="119"/>
      <c r="T55" s="119"/>
      <c r="U55" s="251"/>
      <c r="V55" s="253"/>
      <c r="W55" s="255"/>
      <c r="X55" s="257"/>
      <c r="Y55" s="264"/>
      <c r="Z55" s="246"/>
      <c r="AA55" s="91"/>
      <c r="AB55" s="248"/>
      <c r="AC55" s="221"/>
    </row>
    <row r="56" spans="1:29" s="2" customFormat="1" ht="9" customHeight="1">
      <c r="A56" s="5"/>
      <c r="B56" s="157"/>
      <c r="C56" s="25"/>
      <c r="G56" s="8"/>
      <c r="H56" s="8"/>
      <c r="I56" s="1"/>
      <c r="J56" s="1"/>
      <c r="K56" s="119"/>
      <c r="L56" s="119"/>
      <c r="M56" s="119"/>
      <c r="N56" s="197"/>
      <c r="O56" s="119"/>
      <c r="P56" s="187"/>
      <c r="Q56" s="124"/>
      <c r="R56" s="119"/>
      <c r="S56" s="119"/>
      <c r="T56" s="119"/>
      <c r="W56" s="8"/>
      <c r="X56" s="8"/>
      <c r="AB56" s="153"/>
      <c r="AC56" s="221"/>
    </row>
    <row r="57" spans="1:30" s="2" customFormat="1" ht="21" customHeight="1">
      <c r="A57" s="159"/>
      <c r="B57" s="157"/>
      <c r="C57" s="25"/>
      <c r="E57" s="30" t="s">
        <v>17</v>
      </c>
      <c r="F57" s="107"/>
      <c r="G57" s="107"/>
      <c r="H57" s="107"/>
      <c r="I57" s="108"/>
      <c r="J57" s="108"/>
      <c r="K57" s="119"/>
      <c r="L57" s="119"/>
      <c r="M57" s="119"/>
      <c r="N57" s="197"/>
      <c r="O57" s="186"/>
      <c r="P57" s="119"/>
      <c r="Q57" s="124"/>
      <c r="R57" s="119"/>
      <c r="S57" s="119"/>
      <c r="T57" s="119"/>
      <c r="U57" s="85" t="s">
        <v>16</v>
      </c>
      <c r="V57" s="41"/>
      <c r="W57" s="89"/>
      <c r="X57" s="43"/>
      <c r="Y57" s="69"/>
      <c r="Z57" s="69"/>
      <c r="AB57" s="153"/>
      <c r="AC57" s="221"/>
      <c r="AD57" s="223"/>
    </row>
    <row r="58" spans="1:29" s="2" customFormat="1" ht="21" customHeight="1">
      <c r="A58" s="5"/>
      <c r="B58" s="157"/>
      <c r="C58" s="265" t="s">
        <v>106</v>
      </c>
      <c r="E58" s="250"/>
      <c r="F58" s="252" t="s">
        <v>1</v>
      </c>
      <c r="G58" s="254"/>
      <c r="H58" s="256" t="s">
        <v>2</v>
      </c>
      <c r="I58" s="263"/>
      <c r="J58" s="245" t="s">
        <v>3</v>
      </c>
      <c r="K58" s="119"/>
      <c r="L58" s="119"/>
      <c r="M58" s="119"/>
      <c r="N58" s="197"/>
      <c r="O58" s="119"/>
      <c r="P58" s="119"/>
      <c r="Q58" s="124"/>
      <c r="R58" s="119"/>
      <c r="S58" s="119"/>
      <c r="T58" s="202"/>
      <c r="U58" s="250"/>
      <c r="V58" s="252" t="s">
        <v>1</v>
      </c>
      <c r="W58" s="254"/>
      <c r="X58" s="256" t="s">
        <v>2</v>
      </c>
      <c r="Y58" s="263"/>
      <c r="Z58" s="245" t="s">
        <v>3</v>
      </c>
      <c r="AB58" s="248" t="s">
        <v>111</v>
      </c>
      <c r="AC58" s="221"/>
    </row>
    <row r="59" spans="1:29" s="2" customFormat="1" ht="21" customHeight="1">
      <c r="A59" s="5"/>
      <c r="B59" s="157"/>
      <c r="C59" s="265"/>
      <c r="E59" s="251"/>
      <c r="F59" s="253"/>
      <c r="G59" s="255"/>
      <c r="H59" s="257"/>
      <c r="I59" s="264"/>
      <c r="J59" s="246"/>
      <c r="K59" s="193"/>
      <c r="L59" s="194"/>
      <c r="M59" s="119"/>
      <c r="N59" s="197"/>
      <c r="O59" s="119"/>
      <c r="P59" s="119"/>
      <c r="Q59" s="124"/>
      <c r="R59" s="119"/>
      <c r="S59" s="186"/>
      <c r="T59" s="119"/>
      <c r="U59" s="251"/>
      <c r="V59" s="253"/>
      <c r="W59" s="255"/>
      <c r="X59" s="257"/>
      <c r="Y59" s="264"/>
      <c r="Z59" s="246"/>
      <c r="AB59" s="248"/>
      <c r="AC59" s="221"/>
    </row>
    <row r="60" spans="1:29" s="2" customFormat="1" ht="9" customHeight="1">
      <c r="A60" s="5"/>
      <c r="B60" s="158"/>
      <c r="C60" s="152"/>
      <c r="E60" s="114"/>
      <c r="F60" s="41"/>
      <c r="G60" s="82"/>
      <c r="H60" s="109"/>
      <c r="I60" s="115"/>
      <c r="J60" s="91"/>
      <c r="K60" s="119"/>
      <c r="L60" s="197"/>
      <c r="M60" s="119"/>
      <c r="N60" s="197"/>
      <c r="O60" s="119"/>
      <c r="P60" s="119"/>
      <c r="Q60" s="124"/>
      <c r="R60" s="119"/>
      <c r="S60" s="124"/>
      <c r="T60" s="119"/>
      <c r="W60" s="8"/>
      <c r="X60" s="8"/>
      <c r="AB60" s="153"/>
      <c r="AC60" s="222"/>
    </row>
    <row r="61" spans="1:28" s="2" customFormat="1" ht="21" customHeight="1">
      <c r="A61" s="5"/>
      <c r="B61" s="5"/>
      <c r="C61" s="76"/>
      <c r="D61" s="107"/>
      <c r="E61" s="30" t="s">
        <v>33</v>
      </c>
      <c r="F61" s="107"/>
      <c r="G61" s="107"/>
      <c r="H61" s="107"/>
      <c r="I61" s="108"/>
      <c r="J61" s="108"/>
      <c r="K61" s="119"/>
      <c r="L61" s="197"/>
      <c r="M61" s="119"/>
      <c r="N61" s="197"/>
      <c r="O61" s="119"/>
      <c r="P61" s="119"/>
      <c r="Q61" s="124"/>
      <c r="R61" s="119"/>
      <c r="S61" s="124"/>
      <c r="T61" s="119"/>
      <c r="U61" s="30" t="s">
        <v>41</v>
      </c>
      <c r="V61" s="25"/>
      <c r="W61" s="104"/>
      <c r="X61" s="104"/>
      <c r="Y61" s="61"/>
      <c r="Z61" s="61"/>
      <c r="AB61" s="153"/>
    </row>
    <row r="62" spans="1:28" s="2" customFormat="1" ht="21" customHeight="1">
      <c r="A62" s="5"/>
      <c r="B62" s="5"/>
      <c r="C62" s="248" t="s">
        <v>31</v>
      </c>
      <c r="E62" s="250"/>
      <c r="F62" s="252" t="s">
        <v>1</v>
      </c>
      <c r="G62" s="254"/>
      <c r="H62" s="256" t="s">
        <v>2</v>
      </c>
      <c r="I62" s="263"/>
      <c r="J62" s="245" t="s">
        <v>3</v>
      </c>
      <c r="K62" s="119"/>
      <c r="L62" s="197"/>
      <c r="M62" s="194"/>
      <c r="N62" s="197"/>
      <c r="O62" s="119"/>
      <c r="P62" s="119"/>
      <c r="Q62" s="124"/>
      <c r="R62" s="186"/>
      <c r="S62" s="124"/>
      <c r="T62" s="119"/>
      <c r="U62" s="250"/>
      <c r="V62" s="252" t="s">
        <v>1</v>
      </c>
      <c r="W62" s="254"/>
      <c r="X62" s="256" t="s">
        <v>2</v>
      </c>
      <c r="Y62" s="263"/>
      <c r="Z62" s="245" t="s">
        <v>3</v>
      </c>
      <c r="AB62" s="248" t="s">
        <v>35</v>
      </c>
    </row>
    <row r="63" spans="1:28" s="2" customFormat="1" ht="21" customHeight="1">
      <c r="A63" s="5"/>
      <c r="B63" s="5"/>
      <c r="C63" s="248"/>
      <c r="E63" s="251"/>
      <c r="F63" s="253"/>
      <c r="G63" s="255"/>
      <c r="H63" s="257"/>
      <c r="I63" s="264"/>
      <c r="J63" s="246"/>
      <c r="K63" s="194"/>
      <c r="L63" s="197"/>
      <c r="M63" s="197"/>
      <c r="N63" s="197"/>
      <c r="O63" s="119"/>
      <c r="P63" s="119"/>
      <c r="Q63" s="124"/>
      <c r="R63" s="124"/>
      <c r="S63" s="124"/>
      <c r="T63" s="186"/>
      <c r="U63" s="251"/>
      <c r="V63" s="253"/>
      <c r="W63" s="255"/>
      <c r="X63" s="257"/>
      <c r="Y63" s="264"/>
      <c r="Z63" s="246"/>
      <c r="AB63" s="248"/>
    </row>
    <row r="64" spans="1:28" s="2" customFormat="1" ht="9" customHeight="1">
      <c r="A64" s="5"/>
      <c r="B64" s="5"/>
      <c r="C64" s="76"/>
      <c r="E64" s="114"/>
      <c r="F64" s="41"/>
      <c r="G64" s="82"/>
      <c r="H64" s="109"/>
      <c r="I64" s="115"/>
      <c r="J64" s="91"/>
      <c r="K64" s="197"/>
      <c r="L64" s="201"/>
      <c r="M64" s="197"/>
      <c r="N64" s="197"/>
      <c r="O64" s="119"/>
      <c r="P64" s="119"/>
      <c r="Q64" s="124"/>
      <c r="R64" s="124"/>
      <c r="S64" s="187"/>
      <c r="T64" s="124"/>
      <c r="W64" s="8"/>
      <c r="X64" s="8"/>
      <c r="AB64" s="153"/>
    </row>
    <row r="65" spans="1:29" s="2" customFormat="1" ht="21" customHeight="1">
      <c r="A65" s="105"/>
      <c r="B65" s="214"/>
      <c r="C65" s="152"/>
      <c r="D65" s="25"/>
      <c r="E65" s="30" t="s">
        <v>256</v>
      </c>
      <c r="F65" s="25"/>
      <c r="G65" s="104"/>
      <c r="H65" s="104"/>
      <c r="I65" s="61"/>
      <c r="J65" s="61"/>
      <c r="K65" s="197"/>
      <c r="L65" s="119"/>
      <c r="M65" s="197"/>
      <c r="N65" s="197"/>
      <c r="O65" s="119"/>
      <c r="P65" s="119"/>
      <c r="Q65" s="124"/>
      <c r="R65" s="124"/>
      <c r="S65" s="119"/>
      <c r="T65" s="124"/>
      <c r="U65" s="85" t="s">
        <v>257</v>
      </c>
      <c r="V65" s="41"/>
      <c r="W65" s="89"/>
      <c r="X65" s="43"/>
      <c r="Y65" s="69"/>
      <c r="Z65" s="69"/>
      <c r="AA65" s="69"/>
      <c r="AB65" s="153"/>
      <c r="AC65" s="220"/>
    </row>
    <row r="66" spans="1:29" s="2" customFormat="1" ht="21" customHeight="1">
      <c r="A66" s="105"/>
      <c r="B66" s="215"/>
      <c r="C66" s="248" t="s">
        <v>32</v>
      </c>
      <c r="D66" s="25"/>
      <c r="E66" s="250"/>
      <c r="F66" s="252" t="s">
        <v>1</v>
      </c>
      <c r="G66" s="254"/>
      <c r="H66" s="256" t="s">
        <v>2</v>
      </c>
      <c r="I66" s="263"/>
      <c r="J66" s="245" t="s">
        <v>3</v>
      </c>
      <c r="K66" s="198"/>
      <c r="L66" s="119"/>
      <c r="M66" s="197"/>
      <c r="N66" s="198"/>
      <c r="O66" s="119"/>
      <c r="P66" s="119"/>
      <c r="Q66" s="187"/>
      <c r="R66" s="124"/>
      <c r="S66" s="119"/>
      <c r="T66" s="187"/>
      <c r="U66" s="250"/>
      <c r="V66" s="252" t="s">
        <v>1</v>
      </c>
      <c r="W66" s="254"/>
      <c r="X66" s="256" t="s">
        <v>2</v>
      </c>
      <c r="Y66" s="263"/>
      <c r="Z66" s="245" t="s">
        <v>3</v>
      </c>
      <c r="AA66" s="91"/>
      <c r="AB66" s="248" t="s">
        <v>36</v>
      </c>
      <c r="AC66" s="221"/>
    </row>
    <row r="67" spans="1:29" s="2" customFormat="1" ht="21" customHeight="1">
      <c r="A67" s="105"/>
      <c r="B67" s="215"/>
      <c r="C67" s="248"/>
      <c r="D67" s="105"/>
      <c r="E67" s="251"/>
      <c r="F67" s="253"/>
      <c r="G67" s="255"/>
      <c r="H67" s="257"/>
      <c r="I67" s="264"/>
      <c r="J67" s="246"/>
      <c r="K67" s="119"/>
      <c r="L67" s="119"/>
      <c r="M67" s="197"/>
      <c r="N67" s="119"/>
      <c r="O67" s="119"/>
      <c r="P67" s="119"/>
      <c r="Q67" s="119"/>
      <c r="R67" s="124"/>
      <c r="S67" s="119"/>
      <c r="T67" s="119"/>
      <c r="U67" s="251"/>
      <c r="V67" s="253"/>
      <c r="W67" s="255"/>
      <c r="X67" s="257"/>
      <c r="Y67" s="264"/>
      <c r="Z67" s="246"/>
      <c r="AA67" s="91"/>
      <c r="AB67" s="248"/>
      <c r="AC67" s="221"/>
    </row>
    <row r="68" spans="1:29" s="2" customFormat="1" ht="9" customHeight="1">
      <c r="A68" s="105"/>
      <c r="B68" s="215"/>
      <c r="C68" s="76"/>
      <c r="D68" s="105"/>
      <c r="E68" s="114"/>
      <c r="F68" s="41"/>
      <c r="G68" s="82"/>
      <c r="H68" s="109"/>
      <c r="I68" s="115"/>
      <c r="J68" s="91"/>
      <c r="K68" s="119"/>
      <c r="L68" s="119"/>
      <c r="M68" s="197"/>
      <c r="N68" s="119"/>
      <c r="O68" s="119"/>
      <c r="P68" s="119"/>
      <c r="Q68" s="119"/>
      <c r="R68" s="124"/>
      <c r="S68" s="119"/>
      <c r="T68" s="119"/>
      <c r="U68" s="128"/>
      <c r="V68" s="41"/>
      <c r="W68" s="82"/>
      <c r="X68" s="109"/>
      <c r="Y68" s="91"/>
      <c r="Z68" s="91"/>
      <c r="AA68" s="91"/>
      <c r="AB68" s="76"/>
      <c r="AC68" s="221"/>
    </row>
    <row r="69" spans="1:30" s="2" customFormat="1" ht="21" customHeight="1">
      <c r="A69" s="218"/>
      <c r="B69" s="215"/>
      <c r="C69" s="76"/>
      <c r="D69" s="25"/>
      <c r="E69" s="30" t="s">
        <v>45</v>
      </c>
      <c r="F69" s="106"/>
      <c r="G69" s="106"/>
      <c r="H69" s="106"/>
      <c r="I69" s="106"/>
      <c r="J69" s="106"/>
      <c r="K69" s="119"/>
      <c r="L69" s="119"/>
      <c r="M69" s="197"/>
      <c r="N69" s="119"/>
      <c r="O69" s="119"/>
      <c r="P69" s="119"/>
      <c r="Q69" s="119"/>
      <c r="R69" s="124"/>
      <c r="S69" s="119"/>
      <c r="T69" s="119"/>
      <c r="U69" s="85" t="s">
        <v>42</v>
      </c>
      <c r="V69" s="41"/>
      <c r="W69" s="89"/>
      <c r="X69" s="43"/>
      <c r="Y69" s="69"/>
      <c r="Z69" s="69"/>
      <c r="AA69" s="69"/>
      <c r="AB69" s="76"/>
      <c r="AC69" s="221"/>
      <c r="AD69" s="223"/>
    </row>
    <row r="70" spans="1:29" s="2" customFormat="1" ht="21" customHeight="1">
      <c r="A70" s="105"/>
      <c r="B70" s="215"/>
      <c r="C70" s="248" t="s">
        <v>107</v>
      </c>
      <c r="D70" s="25"/>
      <c r="E70" s="250"/>
      <c r="F70" s="252" t="s">
        <v>1</v>
      </c>
      <c r="G70" s="254"/>
      <c r="H70" s="256" t="s">
        <v>2</v>
      </c>
      <c r="I70" s="263"/>
      <c r="J70" s="245" t="s">
        <v>3</v>
      </c>
      <c r="K70" s="119"/>
      <c r="L70" s="119"/>
      <c r="M70" s="197"/>
      <c r="N70" s="119"/>
      <c r="O70" s="119"/>
      <c r="P70" s="119"/>
      <c r="Q70" s="119"/>
      <c r="R70" s="124"/>
      <c r="S70" s="119"/>
      <c r="T70" s="119"/>
      <c r="U70" s="250"/>
      <c r="V70" s="252" t="s">
        <v>1</v>
      </c>
      <c r="W70" s="254"/>
      <c r="X70" s="256" t="s">
        <v>2</v>
      </c>
      <c r="Y70" s="263"/>
      <c r="Z70" s="245" t="s">
        <v>3</v>
      </c>
      <c r="AA70" s="91"/>
      <c r="AB70" s="248" t="s">
        <v>112</v>
      </c>
      <c r="AC70" s="221"/>
    </row>
    <row r="71" spans="1:29" s="2" customFormat="1" ht="21" customHeight="1">
      <c r="A71" s="105"/>
      <c r="B71" s="215"/>
      <c r="C71" s="248"/>
      <c r="D71" s="25"/>
      <c r="E71" s="251"/>
      <c r="F71" s="253"/>
      <c r="G71" s="255"/>
      <c r="H71" s="257"/>
      <c r="I71" s="264"/>
      <c r="J71" s="246"/>
      <c r="K71" s="193"/>
      <c r="L71" s="194"/>
      <c r="M71" s="197"/>
      <c r="N71" s="119"/>
      <c r="O71" s="119"/>
      <c r="P71" s="119"/>
      <c r="Q71" s="119"/>
      <c r="R71" s="124"/>
      <c r="S71" s="186"/>
      <c r="T71" s="193"/>
      <c r="U71" s="251"/>
      <c r="V71" s="253"/>
      <c r="W71" s="255"/>
      <c r="X71" s="257"/>
      <c r="Y71" s="264"/>
      <c r="Z71" s="246"/>
      <c r="AA71" s="91"/>
      <c r="AB71" s="248"/>
      <c r="AC71" s="221"/>
    </row>
    <row r="72" spans="1:29" s="2" customFormat="1" ht="9" customHeight="1">
      <c r="A72" s="105"/>
      <c r="B72" s="216"/>
      <c r="C72" s="76"/>
      <c r="D72" s="25"/>
      <c r="E72" s="114"/>
      <c r="F72" s="41"/>
      <c r="G72" s="82"/>
      <c r="H72" s="109"/>
      <c r="I72" s="115"/>
      <c r="J72" s="91"/>
      <c r="K72" s="119"/>
      <c r="L72" s="197"/>
      <c r="M72" s="198"/>
      <c r="N72" s="119"/>
      <c r="O72" s="119"/>
      <c r="P72" s="119"/>
      <c r="Q72" s="119"/>
      <c r="R72" s="187"/>
      <c r="S72" s="124"/>
      <c r="T72" s="119"/>
      <c r="U72" s="128"/>
      <c r="V72" s="41"/>
      <c r="W72" s="82"/>
      <c r="X72" s="109"/>
      <c r="Y72" s="91"/>
      <c r="Z72" s="91"/>
      <c r="AA72" s="91"/>
      <c r="AB72" s="76"/>
      <c r="AC72" s="222"/>
    </row>
    <row r="73" spans="1:28" s="2" customFormat="1" ht="21" customHeight="1">
      <c r="A73" s="113"/>
      <c r="B73" s="113"/>
      <c r="C73" s="76"/>
      <c r="D73" s="25"/>
      <c r="E73" s="30" t="s">
        <v>75</v>
      </c>
      <c r="F73" s="106"/>
      <c r="G73" s="106"/>
      <c r="H73" s="106"/>
      <c r="I73" s="106"/>
      <c r="J73" s="106"/>
      <c r="K73" s="119"/>
      <c r="L73" s="197"/>
      <c r="M73" s="119"/>
      <c r="N73" s="119"/>
      <c r="O73" s="119"/>
      <c r="P73" s="119"/>
      <c r="Q73" s="119"/>
      <c r="R73" s="119"/>
      <c r="S73" s="124"/>
      <c r="T73" s="119"/>
      <c r="U73" s="85" t="s">
        <v>15</v>
      </c>
      <c r="V73" s="41"/>
      <c r="W73" s="89"/>
      <c r="X73" s="43"/>
      <c r="Y73" s="69"/>
      <c r="Z73" s="69"/>
      <c r="AA73" s="69"/>
      <c r="AB73" s="76"/>
    </row>
    <row r="74" spans="1:28" s="2" customFormat="1" ht="21" customHeight="1">
      <c r="A74" s="113"/>
      <c r="B74" s="113"/>
      <c r="C74" s="248" t="s">
        <v>108</v>
      </c>
      <c r="D74" s="25"/>
      <c r="E74" s="250"/>
      <c r="F74" s="252" t="s">
        <v>1</v>
      </c>
      <c r="G74" s="254"/>
      <c r="H74" s="256" t="s">
        <v>2</v>
      </c>
      <c r="I74" s="263"/>
      <c r="J74" s="245" t="s">
        <v>3</v>
      </c>
      <c r="K74" s="199"/>
      <c r="L74" s="198"/>
      <c r="M74" s="119"/>
      <c r="N74" s="119"/>
      <c r="O74" s="119"/>
      <c r="P74" s="119"/>
      <c r="Q74" s="119"/>
      <c r="R74" s="119"/>
      <c r="S74" s="187"/>
      <c r="T74" s="199"/>
      <c r="U74" s="250"/>
      <c r="V74" s="252" t="s">
        <v>1</v>
      </c>
      <c r="W74" s="254"/>
      <c r="X74" s="256" t="s">
        <v>2</v>
      </c>
      <c r="Y74" s="263"/>
      <c r="Z74" s="245" t="s">
        <v>3</v>
      </c>
      <c r="AA74" s="91"/>
      <c r="AB74" s="248" t="s">
        <v>113</v>
      </c>
    </row>
    <row r="75" spans="1:28" s="2" customFormat="1" ht="21" customHeight="1">
      <c r="A75" s="113"/>
      <c r="B75" s="113"/>
      <c r="C75" s="248"/>
      <c r="D75" s="107"/>
      <c r="E75" s="251"/>
      <c r="F75" s="253"/>
      <c r="G75" s="255"/>
      <c r="H75" s="257"/>
      <c r="I75" s="264"/>
      <c r="J75" s="266"/>
      <c r="K75" s="200"/>
      <c r="L75" s="119"/>
      <c r="M75" s="119"/>
      <c r="N75" s="119"/>
      <c r="O75" s="119"/>
      <c r="P75" s="119"/>
      <c r="Q75" s="119"/>
      <c r="R75" s="119"/>
      <c r="S75" s="119"/>
      <c r="T75" s="119"/>
      <c r="U75" s="251"/>
      <c r="V75" s="253"/>
      <c r="W75" s="255"/>
      <c r="X75" s="257"/>
      <c r="Y75" s="264"/>
      <c r="Z75" s="246"/>
      <c r="AA75" s="91"/>
      <c r="AB75" s="248"/>
    </row>
    <row r="76" spans="1:28" s="2" customFormat="1" ht="9" customHeight="1">
      <c r="A76" s="113"/>
      <c r="B76" s="113"/>
      <c r="C76" s="76"/>
      <c r="D76" s="107"/>
      <c r="E76" s="114"/>
      <c r="F76" s="41"/>
      <c r="G76" s="82"/>
      <c r="H76" s="109"/>
      <c r="I76" s="115"/>
      <c r="J76" s="91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28"/>
      <c r="V76" s="41"/>
      <c r="W76" s="82"/>
      <c r="X76" s="109"/>
      <c r="Y76" s="91"/>
      <c r="Z76" s="91"/>
      <c r="AA76" s="91"/>
      <c r="AB76" s="76"/>
    </row>
    <row r="77" spans="1:28" s="2" customFormat="1" ht="21" customHeight="1">
      <c r="A77" s="113"/>
      <c r="B77" s="113"/>
      <c r="C77" s="76"/>
      <c r="D77" s="107"/>
      <c r="E77" s="30"/>
      <c r="F77" s="107"/>
      <c r="G77" s="107"/>
      <c r="H77" s="107"/>
      <c r="I77" s="108"/>
      <c r="J77" s="108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85"/>
      <c r="V77" s="41"/>
      <c r="W77" s="89"/>
      <c r="X77" s="43"/>
      <c r="Y77" s="69"/>
      <c r="Z77" s="69"/>
      <c r="AA77" s="69"/>
      <c r="AB77" s="76"/>
    </row>
    <row r="78" spans="11:20" ht="21" customHeight="1">
      <c r="K78" s="119"/>
      <c r="L78" s="119"/>
      <c r="M78" s="119"/>
      <c r="N78" s="119"/>
      <c r="O78" s="119"/>
      <c r="P78" s="119"/>
      <c r="Q78" s="119"/>
      <c r="R78" s="119"/>
      <c r="S78" s="119"/>
      <c r="T78" s="119"/>
    </row>
  </sheetData>
  <sheetProtection/>
  <mergeCells count="217">
    <mergeCell ref="E1:Z1"/>
    <mergeCell ref="U38:U39"/>
    <mergeCell ref="V38:V39"/>
    <mergeCell ref="W38:W39"/>
    <mergeCell ref="X38:X39"/>
    <mergeCell ref="AB42:AB43"/>
    <mergeCell ref="Y38:Y39"/>
    <mergeCell ref="J38:J39"/>
    <mergeCell ref="K17:K20"/>
    <mergeCell ref="J16:J17"/>
    <mergeCell ref="V46:V47"/>
    <mergeCell ref="W46:W47"/>
    <mergeCell ref="X46:X47"/>
    <mergeCell ref="Y46:Y47"/>
    <mergeCell ref="Z46:Z47"/>
    <mergeCell ref="V42:V43"/>
    <mergeCell ref="Y42:Y43"/>
    <mergeCell ref="Z42:Z43"/>
    <mergeCell ref="W42:W43"/>
    <mergeCell ref="X42:X43"/>
    <mergeCell ref="C42:C43"/>
    <mergeCell ref="E42:E43"/>
    <mergeCell ref="U42:U43"/>
    <mergeCell ref="F42:F43"/>
    <mergeCell ref="G42:G43"/>
    <mergeCell ref="H42:H43"/>
    <mergeCell ref="I42:I43"/>
    <mergeCell ref="J42:J43"/>
    <mergeCell ref="H46:H47"/>
    <mergeCell ref="I46:I47"/>
    <mergeCell ref="J46:J47"/>
    <mergeCell ref="U46:U47"/>
    <mergeCell ref="C46:C47"/>
    <mergeCell ref="E46:E47"/>
    <mergeCell ref="F46:F47"/>
    <mergeCell ref="G46:G47"/>
    <mergeCell ref="E54:E55"/>
    <mergeCell ref="F54:F55"/>
    <mergeCell ref="G54:G55"/>
    <mergeCell ref="H54:H55"/>
    <mergeCell ref="I54:I55"/>
    <mergeCell ref="C50:C51"/>
    <mergeCell ref="I50:I51"/>
    <mergeCell ref="J66:J67"/>
    <mergeCell ref="U66:U67"/>
    <mergeCell ref="V66:V67"/>
    <mergeCell ref="AB50:AB51"/>
    <mergeCell ref="J54:J55"/>
    <mergeCell ref="W50:W51"/>
    <mergeCell ref="X50:X51"/>
    <mergeCell ref="Y50:Y51"/>
    <mergeCell ref="J50:J51"/>
    <mergeCell ref="U50:U51"/>
    <mergeCell ref="Z62:Z63"/>
    <mergeCell ref="Z58:Z59"/>
    <mergeCell ref="Y62:Y63"/>
    <mergeCell ref="W62:W63"/>
    <mergeCell ref="C66:C67"/>
    <mergeCell ref="E66:E67"/>
    <mergeCell ref="F66:F67"/>
    <mergeCell ref="G66:G67"/>
    <mergeCell ref="H66:H67"/>
    <mergeCell ref="I66:I67"/>
    <mergeCell ref="W70:W71"/>
    <mergeCell ref="X70:X71"/>
    <mergeCell ref="Y70:Y71"/>
    <mergeCell ref="Z70:Z71"/>
    <mergeCell ref="AB70:AB71"/>
    <mergeCell ref="W66:W67"/>
    <mergeCell ref="X66:X67"/>
    <mergeCell ref="Y66:Y67"/>
    <mergeCell ref="Z66:Z67"/>
    <mergeCell ref="I70:I71"/>
    <mergeCell ref="J70:J71"/>
    <mergeCell ref="U70:U71"/>
    <mergeCell ref="C70:C71"/>
    <mergeCell ref="E70:E71"/>
    <mergeCell ref="F70:F71"/>
    <mergeCell ref="G70:G71"/>
    <mergeCell ref="C74:C75"/>
    <mergeCell ref="E74:E75"/>
    <mergeCell ref="F74:F75"/>
    <mergeCell ref="G74:G75"/>
    <mergeCell ref="H74:H75"/>
    <mergeCell ref="I74:I75"/>
    <mergeCell ref="F62:F63"/>
    <mergeCell ref="G62:G63"/>
    <mergeCell ref="AB74:AB75"/>
    <mergeCell ref="W74:W75"/>
    <mergeCell ref="X74:X75"/>
    <mergeCell ref="Y74:Y75"/>
    <mergeCell ref="Z74:Z75"/>
    <mergeCell ref="U74:U75"/>
    <mergeCell ref="V74:V75"/>
    <mergeCell ref="H70:H71"/>
    <mergeCell ref="I62:I63"/>
    <mergeCell ref="C38:C39"/>
    <mergeCell ref="E38:E39"/>
    <mergeCell ref="F38:F39"/>
    <mergeCell ref="G38:G39"/>
    <mergeCell ref="H38:H39"/>
    <mergeCell ref="E58:E59"/>
    <mergeCell ref="F58:F59"/>
    <mergeCell ref="I38:I39"/>
    <mergeCell ref="E62:E63"/>
    <mergeCell ref="J74:J75"/>
    <mergeCell ref="AB38:AB39"/>
    <mergeCell ref="AB62:AB63"/>
    <mergeCell ref="U62:U63"/>
    <mergeCell ref="Z38:Z39"/>
    <mergeCell ref="AB54:AB55"/>
    <mergeCell ref="Z50:Z51"/>
    <mergeCell ref="AB46:AB47"/>
    <mergeCell ref="AB66:AB67"/>
    <mergeCell ref="V70:V71"/>
    <mergeCell ref="Z7:Z8"/>
    <mergeCell ref="AB7:AB8"/>
    <mergeCell ref="U58:U59"/>
    <mergeCell ref="V58:V59"/>
    <mergeCell ref="J62:J63"/>
    <mergeCell ref="V54:V55"/>
    <mergeCell ref="Z54:Z55"/>
    <mergeCell ref="W54:W55"/>
    <mergeCell ref="X54:X55"/>
    <mergeCell ref="X62:X63"/>
    <mergeCell ref="C62:C63"/>
    <mergeCell ref="W58:W59"/>
    <mergeCell ref="X58:X59"/>
    <mergeCell ref="Y58:Y59"/>
    <mergeCell ref="G58:G59"/>
    <mergeCell ref="H58:H59"/>
    <mergeCell ref="I58:I59"/>
    <mergeCell ref="J58:J59"/>
    <mergeCell ref="V62:V63"/>
    <mergeCell ref="H62:H63"/>
    <mergeCell ref="C58:C59"/>
    <mergeCell ref="E50:E51"/>
    <mergeCell ref="F50:F51"/>
    <mergeCell ref="G50:G51"/>
    <mergeCell ref="H50:H51"/>
    <mergeCell ref="AB58:AB59"/>
    <mergeCell ref="V50:V51"/>
    <mergeCell ref="Y54:Y55"/>
    <mergeCell ref="U54:U55"/>
    <mergeCell ref="C54:C55"/>
    <mergeCell ref="C16:C17"/>
    <mergeCell ref="G13:G14"/>
    <mergeCell ref="H13:H14"/>
    <mergeCell ref="I13:I14"/>
    <mergeCell ref="I20:I21"/>
    <mergeCell ref="J20:J21"/>
    <mergeCell ref="J7:J8"/>
    <mergeCell ref="O5:P6"/>
    <mergeCell ref="J13:J14"/>
    <mergeCell ref="C13:C14"/>
    <mergeCell ref="E13:E14"/>
    <mergeCell ref="F13:F14"/>
    <mergeCell ref="C7:C8"/>
    <mergeCell ref="E7:E8"/>
    <mergeCell ref="F7:F8"/>
    <mergeCell ref="G7:G8"/>
    <mergeCell ref="H7:H8"/>
    <mergeCell ref="I7:I8"/>
    <mergeCell ref="E16:E17"/>
    <mergeCell ref="F16:F17"/>
    <mergeCell ref="G16:G17"/>
    <mergeCell ref="H16:H17"/>
    <mergeCell ref="I28:I29"/>
    <mergeCell ref="J28:J29"/>
    <mergeCell ref="H24:H25"/>
    <mergeCell ref="I24:I25"/>
    <mergeCell ref="I16:I17"/>
    <mergeCell ref="C20:C21"/>
    <mergeCell ref="E20:E21"/>
    <mergeCell ref="F20:F21"/>
    <mergeCell ref="G20:G21"/>
    <mergeCell ref="H20:H21"/>
    <mergeCell ref="J24:J25"/>
    <mergeCell ref="C24:C25"/>
    <mergeCell ref="E24:E25"/>
    <mergeCell ref="F24:F25"/>
    <mergeCell ref="G24:G25"/>
    <mergeCell ref="Z31:Z32"/>
    <mergeCell ref="AB31:AB32"/>
    <mergeCell ref="C31:C32"/>
    <mergeCell ref="E31:E32"/>
    <mergeCell ref="F31:F32"/>
    <mergeCell ref="G31:G32"/>
    <mergeCell ref="H31:H32"/>
    <mergeCell ref="I31:I32"/>
    <mergeCell ref="J31:J32"/>
    <mergeCell ref="C28:C29"/>
    <mergeCell ref="Z28:Z29"/>
    <mergeCell ref="K25:K28"/>
    <mergeCell ref="AB28:AB29"/>
    <mergeCell ref="O12:P13"/>
    <mergeCell ref="N37:Q38"/>
    <mergeCell ref="E28:E29"/>
    <mergeCell ref="F28:F29"/>
    <mergeCell ref="G28:G29"/>
    <mergeCell ref="H28:H29"/>
    <mergeCell ref="L29:L30"/>
    <mergeCell ref="M21:M23"/>
    <mergeCell ref="R21:R23"/>
    <mergeCell ref="S29:S30"/>
    <mergeCell ref="S15:S16"/>
    <mergeCell ref="T17:T20"/>
    <mergeCell ref="T25:T28"/>
    <mergeCell ref="L15:L16"/>
    <mergeCell ref="Z20:Z21"/>
    <mergeCell ref="Z24:Z25"/>
    <mergeCell ref="AB13:AB14"/>
    <mergeCell ref="AB16:AB17"/>
    <mergeCell ref="AB20:AB21"/>
    <mergeCell ref="AB24:AB25"/>
    <mergeCell ref="Z16:Z17"/>
    <mergeCell ref="Z13:Z14"/>
  </mergeCells>
  <printOptions horizontalCentered="1"/>
  <pageMargins left="0" right="0" top="0.5905511811023623" bottom="0" header="0.5118110236220472" footer="0.5118110236220472"/>
  <pageSetup horizontalDpi="300" verticalDpi="3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8"/>
  <sheetViews>
    <sheetView zoomScale="75" zoomScaleNormal="75" zoomScalePageLayoutView="0" workbookViewId="0" topLeftCell="A37">
      <selection activeCell="K7" sqref="K7"/>
    </sheetView>
  </sheetViews>
  <sheetFormatPr defaultColWidth="9.00390625" defaultRowHeight="13.5"/>
  <cols>
    <col min="1" max="1" width="3.75390625" style="0" customWidth="1"/>
    <col min="2" max="2" width="6.375" style="2" customWidth="1"/>
    <col min="3" max="3" width="6.875" style="2" hidden="1" customWidth="1"/>
    <col min="4" max="4" width="27.625" style="2" customWidth="1"/>
    <col min="5" max="5" width="2.375" style="2" customWidth="1"/>
    <col min="6" max="6" width="9.625" style="206" customWidth="1"/>
    <col min="7" max="7" width="3.625" style="8" customWidth="1"/>
    <col min="8" max="8" width="9.625" style="208" customWidth="1"/>
    <col min="9" max="9" width="2.375" style="1" customWidth="1"/>
    <col min="10" max="10" width="6.625" style="30" customWidth="1"/>
    <col min="11" max="19" width="6.625" style="2" customWidth="1"/>
    <col min="20" max="20" width="6.625" style="30" customWidth="1"/>
    <col min="21" max="21" width="6.625" style="32" customWidth="1"/>
    <col min="22" max="22" width="27.625" style="2" customWidth="1"/>
    <col min="23" max="23" width="2.375" style="2" customWidth="1"/>
    <col min="24" max="24" width="9.625" style="206" customWidth="1"/>
    <col min="25" max="25" width="3.625" style="8" customWidth="1"/>
    <col min="26" max="26" width="9.625" style="206" customWidth="1"/>
    <col min="27" max="27" width="2.375" style="2" customWidth="1"/>
    <col min="28" max="28" width="5.125" style="25" hidden="1" customWidth="1"/>
    <col min="29" max="29" width="6.375" style="2" customWidth="1"/>
    <col min="30" max="30" width="42.75390625" style="2" customWidth="1"/>
    <col min="31" max="31" width="24.00390625" style="2" customWidth="1"/>
    <col min="32" max="33" width="9.00390625" style="2" customWidth="1"/>
    <col min="34" max="34" width="29.25390625" style="2" customWidth="1"/>
    <col min="35" max="16384" width="9.00390625" style="2" customWidth="1"/>
  </cols>
  <sheetData>
    <row r="1" spans="2:29" ht="63" customHeight="1">
      <c r="B1" s="1" t="s">
        <v>0</v>
      </c>
      <c r="C1" s="1"/>
      <c r="D1" s="244" t="s">
        <v>160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7"/>
      <c r="AB1" s="100"/>
      <c r="AC1" s="1"/>
    </row>
    <row r="2" spans="1:28" ht="27" customHeight="1">
      <c r="A2" s="26"/>
      <c r="B2" s="27"/>
      <c r="C2" s="28"/>
      <c r="D2" s="28"/>
      <c r="E2" s="29"/>
      <c r="F2" s="29"/>
      <c r="G2" s="29"/>
      <c r="K2" s="31"/>
      <c r="L2" s="31"/>
      <c r="M2" s="31"/>
      <c r="N2" s="31"/>
      <c r="O2" s="31"/>
      <c r="P2" s="31"/>
      <c r="Q2" s="31"/>
      <c r="R2" s="31"/>
      <c r="S2" s="31"/>
      <c r="V2" s="33" t="s">
        <v>265</v>
      </c>
      <c r="X2" s="210"/>
      <c r="Y2" s="33"/>
      <c r="Z2" s="210"/>
      <c r="AA2" s="33"/>
      <c r="AB2" s="162"/>
    </row>
    <row r="3" spans="2:34" ht="36" customHeight="1">
      <c r="B3" s="135" t="s">
        <v>238</v>
      </c>
      <c r="V3" s="154" t="s">
        <v>128</v>
      </c>
      <c r="X3" s="149"/>
      <c r="Y3" s="149"/>
      <c r="Z3" s="149"/>
      <c r="AA3" s="149"/>
      <c r="AB3" s="163"/>
      <c r="AC3" s="149"/>
      <c r="AD3" s="35"/>
      <c r="AE3" s="36"/>
      <c r="AF3" s="36"/>
      <c r="AG3" s="37"/>
      <c r="AH3" s="37"/>
    </row>
    <row r="4" spans="22:34" ht="12" customHeight="1">
      <c r="V4" s="34"/>
      <c r="W4" s="38"/>
      <c r="X4" s="38"/>
      <c r="Y4" s="38"/>
      <c r="Z4" s="38"/>
      <c r="AA4" s="38"/>
      <c r="AB4" s="164"/>
      <c r="AC4" s="38"/>
      <c r="AD4" s="35"/>
      <c r="AE4" s="36"/>
      <c r="AF4" s="36"/>
      <c r="AG4" s="37"/>
      <c r="AH4" s="37"/>
    </row>
    <row r="5" spans="1:35" ht="30" customHeight="1">
      <c r="A5" s="118"/>
      <c r="B5" s="236">
        <v>1</v>
      </c>
      <c r="C5" s="40">
        <v>29</v>
      </c>
      <c r="D5" s="240" t="str">
        <f>_xlfn.IFERROR(VLOOKUP(C5,'学校リスト'!$K$3:$P$40,2),"  ")</f>
        <v>山陽女学園</v>
      </c>
      <c r="E5" s="233" t="s">
        <v>1</v>
      </c>
      <c r="F5" s="238" t="str">
        <f>_xlfn.IFERROR(VLOOKUP(C5,'学校リスト'!$K$3:$P$40,4),"  ")</f>
        <v>中　国</v>
      </c>
      <c r="G5" s="238" t="s">
        <v>2</v>
      </c>
      <c r="H5" s="238" t="str">
        <f>_xlfn.IFERROR(VLOOKUP(C5,'学校リスト'!$K$3:$P$40,6),"   ")</f>
        <v>広　島</v>
      </c>
      <c r="I5" s="242" t="s">
        <v>3</v>
      </c>
      <c r="J5" s="44"/>
      <c r="K5" s="45"/>
      <c r="L5" s="45"/>
      <c r="M5" s="45"/>
      <c r="N5" s="45"/>
      <c r="O5" s="241" t="s">
        <v>48</v>
      </c>
      <c r="P5" s="241"/>
      <c r="Q5" s="143"/>
      <c r="R5" s="45"/>
      <c r="S5" s="45"/>
      <c r="T5" s="46"/>
      <c r="U5" s="44"/>
      <c r="V5" s="237" t="str">
        <f>_xlfn.IFERROR(VLOOKUP(AB5,'学校リスト'!$K$3:$P$40,2),"  ")</f>
        <v>相生学院</v>
      </c>
      <c r="W5" s="233" t="s">
        <v>1</v>
      </c>
      <c r="X5" s="233" t="str">
        <f>_xlfn.IFERROR(VLOOKUP(AB5,'学校リスト'!$K$3:$P$40,4),"  ")</f>
        <v>近　畿</v>
      </c>
      <c r="Y5" s="238" t="s">
        <v>2</v>
      </c>
      <c r="Z5" s="233" t="str">
        <f>_xlfn.IFERROR(VLOOKUP(AB5,'学校リスト'!$K$3:$P$40,6),"   ")</f>
        <v>兵　庫</v>
      </c>
      <c r="AA5" s="239" t="s">
        <v>3</v>
      </c>
      <c r="AB5" s="165">
        <v>25</v>
      </c>
      <c r="AC5" s="236">
        <v>19</v>
      </c>
      <c r="AD5" s="48"/>
      <c r="AG5" s="49"/>
      <c r="AH5" s="50"/>
      <c r="AI5" s="51"/>
    </row>
    <row r="6" spans="1:35" ht="30" customHeight="1">
      <c r="A6" s="118"/>
      <c r="B6" s="236"/>
      <c r="C6" s="40"/>
      <c r="D6" s="240"/>
      <c r="E6" s="233"/>
      <c r="F6" s="238"/>
      <c r="G6" s="238"/>
      <c r="H6" s="238"/>
      <c r="I6" s="242"/>
      <c r="J6" s="127"/>
      <c r="K6" s="54"/>
      <c r="L6" s="167"/>
      <c r="M6" s="45"/>
      <c r="N6" s="119"/>
      <c r="O6" s="119"/>
      <c r="P6" s="119"/>
      <c r="Q6" s="143"/>
      <c r="R6" s="119"/>
      <c r="S6" s="59"/>
      <c r="T6" s="54"/>
      <c r="U6" s="127"/>
      <c r="V6" s="237"/>
      <c r="W6" s="233"/>
      <c r="X6" s="233" t="e">
        <f>VLOOKUP(#REF!,'[1]男女出場校リスト'!$B$3:$H$20,5)&amp;" "&amp;"１"</f>
        <v>#REF!</v>
      </c>
      <c r="Y6" s="238"/>
      <c r="Z6" s="233"/>
      <c r="AA6" s="239"/>
      <c r="AB6" s="165"/>
      <c r="AC6" s="236"/>
      <c r="AD6" s="48"/>
      <c r="AG6" s="49"/>
      <c r="AH6" s="50"/>
      <c r="AI6" s="51"/>
    </row>
    <row r="7" spans="1:35" ht="30" customHeight="1">
      <c r="A7" s="118"/>
      <c r="B7" s="236">
        <v>2</v>
      </c>
      <c r="C7" s="40">
        <v>20</v>
      </c>
      <c r="D7" s="240" t="str">
        <f>_xlfn.IFERROR(VLOOKUP(C7,'学校リスト'!$K$3:$P$40,2),"  ")</f>
        <v>仁愛女子</v>
      </c>
      <c r="E7" s="233" t="s">
        <v>1</v>
      </c>
      <c r="F7" s="238" t="str">
        <f>_xlfn.IFERROR(VLOOKUP(C7,'学校リスト'!$K$3:$P$40,4),"  ")</f>
        <v>北信越</v>
      </c>
      <c r="G7" s="238" t="s">
        <v>2</v>
      </c>
      <c r="H7" s="238" t="str">
        <f>_xlfn.IFERROR(VLOOKUP(C7,'学校リスト'!$K$3:$P$40,6),"   ")</f>
        <v>福　井</v>
      </c>
      <c r="I7" s="242" t="s">
        <v>3</v>
      </c>
      <c r="J7" s="120"/>
      <c r="K7" s="45"/>
      <c r="L7" s="231" t="s">
        <v>96</v>
      </c>
      <c r="M7" s="45"/>
      <c r="N7" s="119"/>
      <c r="O7" s="143"/>
      <c r="P7" s="150"/>
      <c r="Q7" s="143"/>
      <c r="R7" s="119"/>
      <c r="S7" s="232" t="s">
        <v>100</v>
      </c>
      <c r="T7" s="45"/>
      <c r="U7" s="120"/>
      <c r="V7" s="237" t="str">
        <f>_xlfn.IFERROR(VLOOKUP(AB7,'学校リスト'!$K$3:$P$40,2),"  ")</f>
        <v>山村学園</v>
      </c>
      <c r="W7" s="233" t="s">
        <v>1</v>
      </c>
      <c r="X7" s="233" t="str">
        <f>_xlfn.IFERROR(VLOOKUP(AB7,'学校リスト'!$K$3:$P$40,4),"  ")</f>
        <v>北関東</v>
      </c>
      <c r="Y7" s="238" t="s">
        <v>2</v>
      </c>
      <c r="Z7" s="233" t="str">
        <f>_xlfn.IFERROR(VLOOKUP(AB7,'学校リスト'!$K$3:$P$40,6),"   ")</f>
        <v>埼　玉</v>
      </c>
      <c r="AA7" s="239" t="s">
        <v>3</v>
      </c>
      <c r="AB7" s="165">
        <v>5</v>
      </c>
      <c r="AC7" s="236">
        <v>20</v>
      </c>
      <c r="AD7" s="48"/>
      <c r="AG7" s="49"/>
      <c r="AH7" s="50"/>
      <c r="AI7" s="51"/>
    </row>
    <row r="8" spans="1:35" ht="30" customHeight="1">
      <c r="A8" s="118"/>
      <c r="B8" s="236"/>
      <c r="C8" s="40"/>
      <c r="D8" s="240"/>
      <c r="E8" s="233"/>
      <c r="F8" s="238"/>
      <c r="G8" s="238"/>
      <c r="H8" s="238"/>
      <c r="I8" s="242"/>
      <c r="J8" s="234" t="s">
        <v>13</v>
      </c>
      <c r="K8" s="111"/>
      <c r="L8" s="231"/>
      <c r="M8" s="167"/>
      <c r="N8" s="119"/>
      <c r="O8" s="143"/>
      <c r="P8" s="150"/>
      <c r="Q8" s="143"/>
      <c r="R8" s="186"/>
      <c r="S8" s="232"/>
      <c r="T8" s="112"/>
      <c r="U8" s="229" t="s">
        <v>85</v>
      </c>
      <c r="V8" s="237"/>
      <c r="W8" s="233"/>
      <c r="X8" s="233" t="e">
        <f>VLOOKUP(#REF!,'[1]男女出場校リスト'!$B$3:$H$20,5)&amp;" "&amp;"１"</f>
        <v>#REF!</v>
      </c>
      <c r="Y8" s="238"/>
      <c r="Z8" s="233"/>
      <c r="AA8" s="239"/>
      <c r="AB8" s="165"/>
      <c r="AC8" s="236"/>
      <c r="AD8" s="48"/>
      <c r="AG8" s="49"/>
      <c r="AH8" s="50"/>
      <c r="AI8" s="51"/>
    </row>
    <row r="9" spans="1:35" ht="30" customHeight="1">
      <c r="A9" s="118"/>
      <c r="B9" s="236">
        <v>3</v>
      </c>
      <c r="C9" s="40">
        <v>3</v>
      </c>
      <c r="D9" s="240" t="str">
        <f>_xlfn.IFERROR(VLOOKUP(C9,'学校リスト'!$K$3:$P$40,2),"  ")</f>
        <v>仙台育英</v>
      </c>
      <c r="E9" s="233" t="s">
        <v>1</v>
      </c>
      <c r="F9" s="238" t="str">
        <f>_xlfn.IFERROR(VLOOKUP(C9,'学校リスト'!$K$3:$P$40,4),"  ")</f>
        <v>東　北</v>
      </c>
      <c r="G9" s="238" t="s">
        <v>2</v>
      </c>
      <c r="H9" s="238" t="str">
        <f>_xlfn.IFERROR(VLOOKUP(C9,'学校リスト'!$K$3:$P$40,6),"   ")</f>
        <v>宮　城</v>
      </c>
      <c r="I9" s="242" t="s">
        <v>3</v>
      </c>
      <c r="J9" s="235"/>
      <c r="K9" s="183"/>
      <c r="L9" s="184"/>
      <c r="M9" s="52"/>
      <c r="N9" s="119"/>
      <c r="O9" s="143"/>
      <c r="P9" s="150"/>
      <c r="Q9" s="143"/>
      <c r="R9" s="124"/>
      <c r="S9" s="55"/>
      <c r="T9" s="122"/>
      <c r="U9" s="230"/>
      <c r="V9" s="237" t="str">
        <f>_xlfn.IFERROR(VLOOKUP(AB9,'学校リスト'!$K$3:$P$40,2),"  ")</f>
        <v>新潟第一</v>
      </c>
      <c r="W9" s="233" t="s">
        <v>1</v>
      </c>
      <c r="X9" s="233" t="str">
        <f>_xlfn.IFERROR(VLOOKUP(AB9,'学校リスト'!$K$3:$P$40,4),"  ")</f>
        <v>北信越</v>
      </c>
      <c r="Y9" s="238" t="s">
        <v>2</v>
      </c>
      <c r="Z9" s="233" t="str">
        <f>_xlfn.IFERROR(VLOOKUP(AB9,'学校リスト'!$K$3:$P$40,6),"   ")</f>
        <v>新　潟</v>
      </c>
      <c r="AA9" s="239" t="s">
        <v>3</v>
      </c>
      <c r="AB9" s="165">
        <v>21</v>
      </c>
      <c r="AC9" s="236">
        <v>21</v>
      </c>
      <c r="AD9" s="48"/>
      <c r="AG9" s="49"/>
      <c r="AH9" s="50"/>
      <c r="AI9" s="51"/>
    </row>
    <row r="10" spans="1:35" ht="30" customHeight="1">
      <c r="A10" s="118"/>
      <c r="B10" s="236"/>
      <c r="C10" s="40"/>
      <c r="D10" s="240"/>
      <c r="E10" s="233"/>
      <c r="F10" s="238"/>
      <c r="G10" s="238"/>
      <c r="H10" s="238"/>
      <c r="I10" s="242"/>
      <c r="J10" s="112"/>
      <c r="K10" s="231" t="s">
        <v>92</v>
      </c>
      <c r="L10" s="184"/>
      <c r="M10" s="52"/>
      <c r="N10" s="119"/>
      <c r="O10" s="143"/>
      <c r="P10" s="150"/>
      <c r="Q10" s="143"/>
      <c r="R10" s="124"/>
      <c r="S10" s="57"/>
      <c r="T10" s="232" t="s">
        <v>94</v>
      </c>
      <c r="U10" s="112"/>
      <c r="V10" s="237"/>
      <c r="W10" s="233"/>
      <c r="X10" s="233" t="e">
        <f>VLOOKUP(#REF!,'[1]男女出場校リスト'!$B$3:$H$20,5)&amp;" "&amp;"１"</f>
        <v>#REF!</v>
      </c>
      <c r="Y10" s="238"/>
      <c r="Z10" s="233"/>
      <c r="AA10" s="239"/>
      <c r="AB10" s="165"/>
      <c r="AC10" s="236"/>
      <c r="AD10" s="48"/>
      <c r="AG10" s="49"/>
      <c r="AH10" s="50"/>
      <c r="AI10" s="51"/>
    </row>
    <row r="11" spans="2:35" ht="30" customHeight="1">
      <c r="B11" s="236">
        <v>4</v>
      </c>
      <c r="C11" s="40">
        <v>36</v>
      </c>
      <c r="D11" s="268" t="str">
        <f>_xlfn.IFERROR(VLOOKUP(C11,'学校リスト'!$K$3:$P$40,2),"  ")</f>
        <v>鹿児島純心女子</v>
      </c>
      <c r="E11" s="233" t="s">
        <v>1</v>
      </c>
      <c r="F11" s="238" t="str">
        <f>_xlfn.IFERROR(VLOOKUP(C11,'学校リスト'!$K$3:$P$40,4),"  ")</f>
        <v>九　州</v>
      </c>
      <c r="G11" s="238" t="s">
        <v>2</v>
      </c>
      <c r="H11" s="238" t="str">
        <f>_xlfn.IFERROR(VLOOKUP(C11,'学校リスト'!$K$3:$P$40,6),"   ")</f>
        <v>鹿児島</v>
      </c>
      <c r="I11" s="242" t="s">
        <v>3</v>
      </c>
      <c r="J11" s="120"/>
      <c r="K11" s="231"/>
      <c r="L11" s="59"/>
      <c r="M11" s="52"/>
      <c r="N11" s="119"/>
      <c r="O11" s="119"/>
      <c r="P11" s="124"/>
      <c r="Q11" s="119"/>
      <c r="R11" s="124"/>
      <c r="S11" s="45"/>
      <c r="T11" s="232"/>
      <c r="U11" s="120"/>
      <c r="V11" s="237" t="str">
        <f>_xlfn.IFERROR(VLOOKUP(AB11,'学校リスト'!$K$3:$P$40,2),"  ")</f>
        <v>北星学園女子</v>
      </c>
      <c r="W11" s="233" t="s">
        <v>1</v>
      </c>
      <c r="X11" s="233" t="str">
        <f>_xlfn.IFERROR(VLOOKUP(AB11,'学校リスト'!$K$3:$P$40,4),"  ")</f>
        <v>北海道</v>
      </c>
      <c r="Y11" s="238" t="s">
        <v>2</v>
      </c>
      <c r="Z11" s="233" t="str">
        <f>_xlfn.IFERROR(VLOOKUP(AB11,'学校リスト'!$K$3:$P$40,6),"   ")</f>
        <v>北海道</v>
      </c>
      <c r="AA11" s="239" t="s">
        <v>3</v>
      </c>
      <c r="AB11" s="165">
        <v>2</v>
      </c>
      <c r="AC11" s="236">
        <v>22</v>
      </c>
      <c r="AD11" s="48"/>
      <c r="AG11" s="49"/>
      <c r="AH11" s="50"/>
      <c r="AI11" s="51"/>
    </row>
    <row r="12" spans="1:35" ht="28.5" customHeight="1">
      <c r="A12" s="5"/>
      <c r="B12" s="236"/>
      <c r="C12" s="40"/>
      <c r="D12" s="268"/>
      <c r="E12" s="233"/>
      <c r="F12" s="238"/>
      <c r="G12" s="238"/>
      <c r="H12" s="238"/>
      <c r="I12" s="242"/>
      <c r="J12" s="234" t="s">
        <v>14</v>
      </c>
      <c r="K12" s="121"/>
      <c r="L12" s="55"/>
      <c r="M12" s="231" t="s">
        <v>122</v>
      </c>
      <c r="N12" s="45"/>
      <c r="O12" s="45"/>
      <c r="P12" s="55"/>
      <c r="Q12" s="45"/>
      <c r="R12" s="232" t="s">
        <v>167</v>
      </c>
      <c r="S12" s="45"/>
      <c r="T12" s="121"/>
      <c r="U12" s="229" t="s">
        <v>86</v>
      </c>
      <c r="V12" s="237"/>
      <c r="W12" s="233"/>
      <c r="X12" s="233" t="e">
        <f>VLOOKUP(#REF!,'[1]男女出場校リスト'!$B$3:$H$20,5)&amp;" "&amp;"１"</f>
        <v>#REF!</v>
      </c>
      <c r="Y12" s="238"/>
      <c r="Z12" s="233"/>
      <c r="AA12" s="239"/>
      <c r="AB12" s="165"/>
      <c r="AC12" s="236"/>
      <c r="AD12" s="48"/>
      <c r="AG12" s="49"/>
      <c r="AH12" s="50"/>
      <c r="AI12" s="51"/>
    </row>
    <row r="13" spans="1:35" ht="30" customHeight="1">
      <c r="A13" s="5"/>
      <c r="B13" s="236">
        <v>5</v>
      </c>
      <c r="C13" s="40">
        <v>24</v>
      </c>
      <c r="D13" s="240" t="str">
        <f>_xlfn.IFERROR(VLOOKUP(C13,'学校リスト'!$K$3:$P$40,2),"  ")</f>
        <v>城南学園</v>
      </c>
      <c r="E13" s="233" t="s">
        <v>1</v>
      </c>
      <c r="F13" s="238" t="str">
        <f>_xlfn.IFERROR(VLOOKUP(C13,'学校リスト'!$K$3:$P$40,4),"  ")</f>
        <v>近　畿</v>
      </c>
      <c r="G13" s="238" t="s">
        <v>2</v>
      </c>
      <c r="H13" s="238" t="str">
        <f>_xlfn.IFERROR(VLOOKUP(C13,'学校リスト'!$K$3:$P$40,6),"   ")</f>
        <v>大　阪</v>
      </c>
      <c r="I13" s="242" t="s">
        <v>3</v>
      </c>
      <c r="J13" s="235"/>
      <c r="K13" s="111"/>
      <c r="L13" s="45"/>
      <c r="M13" s="231"/>
      <c r="N13" s="123"/>
      <c r="O13" s="45"/>
      <c r="P13" s="55"/>
      <c r="Q13" s="59"/>
      <c r="R13" s="232"/>
      <c r="S13" s="45"/>
      <c r="T13" s="112"/>
      <c r="U13" s="230"/>
      <c r="V13" s="237" t="str">
        <f>_xlfn.IFERROR(VLOOKUP(AB13,'学校リスト'!$K$3:$P$40,2),"  ")</f>
        <v>法政第二</v>
      </c>
      <c r="W13" s="233" t="s">
        <v>1</v>
      </c>
      <c r="X13" s="233" t="str">
        <f>_xlfn.IFERROR(VLOOKUP(AB13,'学校リスト'!$K$3:$P$40,4),"  ")</f>
        <v>南関東</v>
      </c>
      <c r="Y13" s="238" t="s">
        <v>2</v>
      </c>
      <c r="Z13" s="233" t="str">
        <f>_xlfn.IFERROR(VLOOKUP(AB13,'学校リスト'!$K$3:$P$40,6),"   ")</f>
        <v>神奈川</v>
      </c>
      <c r="AA13" s="239" t="s">
        <v>3</v>
      </c>
      <c r="AB13" s="165">
        <v>12</v>
      </c>
      <c r="AC13" s="236">
        <v>23</v>
      </c>
      <c r="AD13" s="48"/>
      <c r="AG13" s="49"/>
      <c r="AH13" s="50"/>
      <c r="AI13" s="51"/>
    </row>
    <row r="14" spans="1:35" ht="30" customHeight="1">
      <c r="A14" s="5"/>
      <c r="B14" s="236"/>
      <c r="C14" s="40"/>
      <c r="D14" s="240"/>
      <c r="E14" s="233"/>
      <c r="F14" s="238"/>
      <c r="G14" s="238"/>
      <c r="H14" s="238"/>
      <c r="I14" s="242"/>
      <c r="J14" s="112"/>
      <c r="K14" s="45"/>
      <c r="L14" s="112"/>
      <c r="M14" s="52"/>
      <c r="N14" s="184"/>
      <c r="O14" s="45"/>
      <c r="P14" s="55"/>
      <c r="Q14" s="55"/>
      <c r="R14" s="55"/>
      <c r="S14" s="112"/>
      <c r="T14" s="45"/>
      <c r="U14" s="112"/>
      <c r="V14" s="237"/>
      <c r="W14" s="233"/>
      <c r="X14" s="233" t="e">
        <f>VLOOKUP(#REF!,'[1]男女出場校リスト'!$B$3:$H$20,5)&amp;" "&amp;"１"</f>
        <v>#REF!</v>
      </c>
      <c r="Y14" s="238"/>
      <c r="Z14" s="233"/>
      <c r="AA14" s="239"/>
      <c r="AB14" s="165"/>
      <c r="AC14" s="236"/>
      <c r="AD14" s="48"/>
      <c r="AG14" s="49"/>
      <c r="AH14" s="50"/>
      <c r="AI14" s="51"/>
    </row>
    <row r="15" spans="1:35" ht="30" customHeight="1">
      <c r="A15" s="5"/>
      <c r="B15" s="236">
        <v>6</v>
      </c>
      <c r="C15" s="40">
        <v>13</v>
      </c>
      <c r="D15" s="240" t="str">
        <f>_xlfn.IFERROR(VLOOKUP(C15,'学校リスト'!$K$3:$P$40,2),"  ")</f>
        <v>白鵬女子</v>
      </c>
      <c r="E15" s="233" t="s">
        <v>1</v>
      </c>
      <c r="F15" s="238" t="str">
        <f>_xlfn.IFERROR(VLOOKUP(C15,'学校リスト'!$K$3:$P$40,4),"  ")</f>
        <v>南関東</v>
      </c>
      <c r="G15" s="238" t="s">
        <v>2</v>
      </c>
      <c r="H15" s="238" t="str">
        <f>_xlfn.IFERROR(VLOOKUP(C15,'学校リスト'!$K$3:$P$40,6),"   ")</f>
        <v>神奈川</v>
      </c>
      <c r="I15" s="242" t="s">
        <v>3</v>
      </c>
      <c r="J15" s="120"/>
      <c r="K15" s="45"/>
      <c r="L15" s="112"/>
      <c r="M15" s="52"/>
      <c r="N15" s="45"/>
      <c r="O15" s="55"/>
      <c r="P15" s="184"/>
      <c r="Q15" s="55"/>
      <c r="R15" s="55"/>
      <c r="S15" s="112"/>
      <c r="T15" s="45"/>
      <c r="U15" s="120"/>
      <c r="V15" s="237" t="str">
        <f>_xlfn.IFERROR(VLOOKUP(AB15,'学校リスト'!$K$3:$P$40,2),"  ")</f>
        <v>京都外大西</v>
      </c>
      <c r="W15" s="233" t="s">
        <v>1</v>
      </c>
      <c r="X15" s="233" t="str">
        <f>_xlfn.IFERROR(VLOOKUP(AB15,'学校リスト'!$K$3:$P$40,4),"  ")</f>
        <v>近　畿</v>
      </c>
      <c r="Y15" s="238" t="s">
        <v>2</v>
      </c>
      <c r="Z15" s="233" t="str">
        <f>_xlfn.IFERROR(VLOOKUP(AB15,'学校リスト'!$K$3:$P$40,6),"   ")</f>
        <v>京　都</v>
      </c>
      <c r="AA15" s="239" t="s">
        <v>3</v>
      </c>
      <c r="AB15" s="165">
        <v>23</v>
      </c>
      <c r="AC15" s="236">
        <v>24</v>
      </c>
      <c r="AD15" s="48"/>
      <c r="AG15" s="49"/>
      <c r="AH15" s="50"/>
      <c r="AI15" s="51"/>
    </row>
    <row r="16" spans="1:35" ht="30" customHeight="1">
      <c r="A16" s="5"/>
      <c r="B16" s="236"/>
      <c r="C16" s="40"/>
      <c r="D16" s="240"/>
      <c r="E16" s="233"/>
      <c r="F16" s="238"/>
      <c r="G16" s="238"/>
      <c r="H16" s="238"/>
      <c r="I16" s="242"/>
      <c r="J16" s="127"/>
      <c r="K16" s="234" t="s">
        <v>79</v>
      </c>
      <c r="L16" s="111"/>
      <c r="M16" s="126"/>
      <c r="N16" s="45"/>
      <c r="O16" s="55"/>
      <c r="P16" s="184"/>
      <c r="Q16" s="55"/>
      <c r="R16" s="55"/>
      <c r="S16" s="112"/>
      <c r="T16" s="229" t="s">
        <v>87</v>
      </c>
      <c r="U16" s="127"/>
      <c r="V16" s="237"/>
      <c r="W16" s="233"/>
      <c r="X16" s="233" t="e">
        <f>VLOOKUP(#REF!,'[1]男女出場校リスト'!$B$3:$H$20,5)&amp;" "&amp;"１"</f>
        <v>#REF!</v>
      </c>
      <c r="Y16" s="238"/>
      <c r="Z16" s="233"/>
      <c r="AA16" s="239"/>
      <c r="AB16" s="165"/>
      <c r="AC16" s="236"/>
      <c r="AD16" s="48"/>
      <c r="AG16" s="49"/>
      <c r="AH16" s="50"/>
      <c r="AI16" s="51"/>
    </row>
    <row r="17" spans="1:35" ht="30" customHeight="1">
      <c r="A17" s="5"/>
      <c r="B17" s="236">
        <v>7</v>
      </c>
      <c r="C17" s="40">
        <v>16</v>
      </c>
      <c r="D17" s="240" t="str">
        <f>_xlfn.IFERROR(VLOOKUP(C17,'学校リスト'!$K$3:$P$40,2),"  ")</f>
        <v>愛知啓成</v>
      </c>
      <c r="E17" s="233" t="s">
        <v>1</v>
      </c>
      <c r="F17" s="238" t="str">
        <f>_xlfn.IFERROR(VLOOKUP(C17,'学校リスト'!$K$3:$P$40,4),"  ")</f>
        <v>東　海</v>
      </c>
      <c r="G17" s="238" t="s">
        <v>2</v>
      </c>
      <c r="H17" s="238" t="str">
        <f>_xlfn.IFERROR(VLOOKUP(C17,'学校リスト'!$K$3:$P$40,6),"   ")</f>
        <v>愛　知</v>
      </c>
      <c r="I17" s="242" t="s">
        <v>3</v>
      </c>
      <c r="J17" s="120"/>
      <c r="K17" s="235"/>
      <c r="L17" s="183"/>
      <c r="M17" s="126"/>
      <c r="N17" s="45"/>
      <c r="O17" s="55"/>
      <c r="P17" s="184"/>
      <c r="Q17" s="55"/>
      <c r="R17" s="55"/>
      <c r="S17" s="122"/>
      <c r="T17" s="230"/>
      <c r="U17" s="120"/>
      <c r="V17" s="237" t="str">
        <f>_xlfn.IFERROR(VLOOKUP(AB17,'学校リスト'!$K$3:$P$40,2),"  ")</f>
        <v>大成</v>
      </c>
      <c r="W17" s="233" t="s">
        <v>1</v>
      </c>
      <c r="X17" s="233" t="str">
        <f>_xlfn.IFERROR(VLOOKUP(AB17,'学校リスト'!$K$3:$P$40,4),"  ")</f>
        <v>東　京</v>
      </c>
      <c r="Y17" s="238" t="s">
        <v>2</v>
      </c>
      <c r="Z17" s="233" t="str">
        <f>_xlfn.IFERROR(VLOOKUP(AB17,'学校リスト'!$K$3:$P$40,6),"   ")</f>
        <v>東　京</v>
      </c>
      <c r="AA17" s="239" t="s">
        <v>3</v>
      </c>
      <c r="AB17" s="165">
        <v>9</v>
      </c>
      <c r="AC17" s="236">
        <v>25</v>
      </c>
      <c r="AD17" s="48"/>
      <c r="AG17" s="49"/>
      <c r="AH17" s="50"/>
      <c r="AI17" s="51"/>
    </row>
    <row r="18" spans="1:35" ht="30" customHeight="1">
      <c r="A18" s="5"/>
      <c r="B18" s="236"/>
      <c r="C18" s="40"/>
      <c r="D18" s="240"/>
      <c r="E18" s="233"/>
      <c r="F18" s="238"/>
      <c r="G18" s="238"/>
      <c r="H18" s="238"/>
      <c r="I18" s="242"/>
      <c r="J18" s="112"/>
      <c r="K18" s="112"/>
      <c r="L18" s="231" t="s">
        <v>97</v>
      </c>
      <c r="M18" s="53"/>
      <c r="N18" s="45"/>
      <c r="O18" s="55"/>
      <c r="P18" s="184"/>
      <c r="Q18" s="55"/>
      <c r="R18" s="57"/>
      <c r="S18" s="232" t="s">
        <v>119</v>
      </c>
      <c r="T18" s="112"/>
      <c r="U18" s="112"/>
      <c r="V18" s="237"/>
      <c r="W18" s="233"/>
      <c r="X18" s="233" t="e">
        <f>VLOOKUP(#REF!,'[1]男女出場校リスト'!$B$3:$H$20,5)&amp;" "&amp;"１"</f>
        <v>#REF!</v>
      </c>
      <c r="Y18" s="238"/>
      <c r="Z18" s="233"/>
      <c r="AA18" s="239"/>
      <c r="AB18" s="165"/>
      <c r="AC18" s="236"/>
      <c r="AD18" s="48"/>
      <c r="AG18" s="49"/>
      <c r="AH18" s="50"/>
      <c r="AI18" s="51"/>
    </row>
    <row r="19" spans="1:35" ht="30" customHeight="1">
      <c r="A19" s="5"/>
      <c r="B19" s="236">
        <v>8</v>
      </c>
      <c r="C19" s="40">
        <v>35</v>
      </c>
      <c r="D19" s="240" t="str">
        <f>_xlfn.IFERROR(VLOOKUP(C19,'学校リスト'!$K$3:$P$40,2),"  ")</f>
        <v>福徳学院</v>
      </c>
      <c r="E19" s="233" t="s">
        <v>1</v>
      </c>
      <c r="F19" s="238" t="str">
        <f>_xlfn.IFERROR(VLOOKUP(C19,'学校リスト'!$K$3:$P$40,4),"  ")</f>
        <v>九　州</v>
      </c>
      <c r="G19" s="238" t="s">
        <v>2</v>
      </c>
      <c r="H19" s="238" t="str">
        <f>_xlfn.IFERROR(VLOOKUP(C19,'学校リスト'!$K$3:$P$40,6),"   ")</f>
        <v>大　分</v>
      </c>
      <c r="I19" s="242" t="s">
        <v>3</v>
      </c>
      <c r="J19" s="112"/>
      <c r="K19" s="112"/>
      <c r="L19" s="231"/>
      <c r="M19" s="45"/>
      <c r="N19" s="45"/>
      <c r="O19" s="55"/>
      <c r="P19" s="184"/>
      <c r="Q19" s="55"/>
      <c r="R19" s="45"/>
      <c r="S19" s="232"/>
      <c r="T19" s="112"/>
      <c r="U19" s="112"/>
      <c r="V19" s="237" t="str">
        <f>_xlfn.IFERROR(VLOOKUP(AB19,'学校リスト'!$K$3:$P$40,2),"  ")</f>
        <v>東葉</v>
      </c>
      <c r="W19" s="233" t="s">
        <v>1</v>
      </c>
      <c r="X19" s="233" t="str">
        <f>_xlfn.IFERROR(VLOOKUP(AB19,'学校リスト'!$K$3:$P$40,4),"  ")</f>
        <v>南関東</v>
      </c>
      <c r="Y19" s="238" t="s">
        <v>2</v>
      </c>
      <c r="Z19" s="233" t="str">
        <f>_xlfn.IFERROR(VLOOKUP(AB19,'学校リスト'!$K$3:$P$40,6),"   ")</f>
        <v>千　葉</v>
      </c>
      <c r="AA19" s="239" t="s">
        <v>3</v>
      </c>
      <c r="AB19" s="165">
        <v>15</v>
      </c>
      <c r="AC19" s="236">
        <v>26</v>
      </c>
      <c r="AD19" s="48"/>
      <c r="AG19" s="49"/>
      <c r="AH19" s="50"/>
      <c r="AI19" s="51"/>
    </row>
    <row r="20" spans="1:35" ht="30" customHeight="1">
      <c r="A20" s="5"/>
      <c r="B20" s="236"/>
      <c r="C20" s="40"/>
      <c r="D20" s="240"/>
      <c r="E20" s="233"/>
      <c r="F20" s="238"/>
      <c r="G20" s="238"/>
      <c r="H20" s="238"/>
      <c r="I20" s="242"/>
      <c r="J20" s="127"/>
      <c r="K20" s="234" t="s">
        <v>80</v>
      </c>
      <c r="L20" s="58"/>
      <c r="M20" s="45"/>
      <c r="N20" s="45"/>
      <c r="O20" s="55"/>
      <c r="P20" s="184"/>
      <c r="Q20" s="55"/>
      <c r="R20" s="45"/>
      <c r="S20" s="57"/>
      <c r="T20" s="229" t="s">
        <v>88</v>
      </c>
      <c r="U20" s="127"/>
      <c r="V20" s="237"/>
      <c r="W20" s="233"/>
      <c r="X20" s="233" t="e">
        <f>VLOOKUP(#REF!,'[1]男女出場校リスト'!$B$3:$H$20,5)&amp;" "&amp;"１"</f>
        <v>#REF!</v>
      </c>
      <c r="Y20" s="238"/>
      <c r="Z20" s="233"/>
      <c r="AA20" s="239"/>
      <c r="AB20" s="165"/>
      <c r="AC20" s="236"/>
      <c r="AD20" s="48"/>
      <c r="AG20" s="49"/>
      <c r="AH20" s="50"/>
      <c r="AI20" s="51"/>
    </row>
    <row r="21" spans="1:35" ht="30" customHeight="1">
      <c r="A21" s="5"/>
      <c r="B21" s="236">
        <v>9</v>
      </c>
      <c r="C21" s="40">
        <v>11</v>
      </c>
      <c r="D21" s="240" t="str">
        <f>_xlfn.IFERROR(VLOOKUP(C21,'学校リスト'!$K$3:$P$40,2),"  ")</f>
        <v>東京学館浦安</v>
      </c>
      <c r="E21" s="233" t="s">
        <v>1</v>
      </c>
      <c r="F21" s="238" t="str">
        <f>_xlfn.IFERROR(VLOOKUP(C21,'学校リスト'!$K$3:$P$40,4),"  ")</f>
        <v>南関東</v>
      </c>
      <c r="G21" s="238" t="s">
        <v>2</v>
      </c>
      <c r="H21" s="238" t="str">
        <f>_xlfn.IFERROR(VLOOKUP(C21,'学校リスト'!$K$3:$P$40,6),"   ")</f>
        <v>千　葉</v>
      </c>
      <c r="I21" s="242" t="s">
        <v>3</v>
      </c>
      <c r="J21" s="120"/>
      <c r="K21" s="235"/>
      <c r="L21" s="55"/>
      <c r="M21" s="45"/>
      <c r="N21" s="45"/>
      <c r="O21" s="55"/>
      <c r="P21" s="184"/>
      <c r="Q21" s="55"/>
      <c r="R21" s="45"/>
      <c r="S21" s="45"/>
      <c r="T21" s="230"/>
      <c r="U21" s="120"/>
      <c r="V21" s="237" t="str">
        <f>_xlfn.IFERROR(VLOOKUP(AB21,'学校リスト'!$K$3:$P$40,2),"  ")</f>
        <v>沖縄尚学</v>
      </c>
      <c r="W21" s="233" t="s">
        <v>1</v>
      </c>
      <c r="X21" s="233" t="str">
        <f>_xlfn.IFERROR(VLOOKUP(AB21,'学校リスト'!$K$3:$P$40,4),"  ")</f>
        <v>九　州</v>
      </c>
      <c r="Y21" s="238" t="s">
        <v>2</v>
      </c>
      <c r="Z21" s="233" t="str">
        <f>_xlfn.IFERROR(VLOOKUP(AB21,'学校リスト'!$K$3:$P$40,6),"   ")</f>
        <v>沖　縄</v>
      </c>
      <c r="AA21" s="239" t="s">
        <v>3</v>
      </c>
      <c r="AB21" s="165">
        <v>34</v>
      </c>
      <c r="AC21" s="236">
        <v>27</v>
      </c>
      <c r="AD21" s="48"/>
      <c r="AG21" s="49"/>
      <c r="AH21" s="50"/>
      <c r="AI21" s="51"/>
    </row>
    <row r="22" spans="1:35" ht="30" customHeight="1">
      <c r="A22" s="5"/>
      <c r="B22" s="236"/>
      <c r="C22" s="40"/>
      <c r="D22" s="240"/>
      <c r="E22" s="233"/>
      <c r="F22" s="238"/>
      <c r="G22" s="238"/>
      <c r="H22" s="238"/>
      <c r="I22" s="242"/>
      <c r="J22" s="45"/>
      <c r="K22" s="112"/>
      <c r="L22" s="45"/>
      <c r="M22" s="45"/>
      <c r="N22" s="231" t="s">
        <v>169</v>
      </c>
      <c r="O22" s="57"/>
      <c r="P22" s="58"/>
      <c r="Q22" s="232" t="s">
        <v>170</v>
      </c>
      <c r="R22" s="112"/>
      <c r="S22" s="45"/>
      <c r="T22" s="112"/>
      <c r="U22" s="45"/>
      <c r="V22" s="237"/>
      <c r="W22" s="233"/>
      <c r="X22" s="233" t="e">
        <f>VLOOKUP(#REF!,'[1]男女出場校リスト'!$B$3:$H$20,5)&amp;" "&amp;"１"</f>
        <v>#REF!</v>
      </c>
      <c r="Y22" s="238"/>
      <c r="Z22" s="233"/>
      <c r="AA22" s="239"/>
      <c r="AB22" s="165"/>
      <c r="AC22" s="236"/>
      <c r="AD22" s="48"/>
      <c r="AG22" s="49"/>
      <c r="AH22" s="50"/>
      <c r="AI22" s="51"/>
    </row>
    <row r="23" spans="1:35" ht="30" customHeight="1">
      <c r="A23" s="5"/>
      <c r="B23" s="236">
        <v>10</v>
      </c>
      <c r="C23" s="40">
        <v>19</v>
      </c>
      <c r="D23" s="240" t="str">
        <f>_xlfn.IFERROR(VLOOKUP(C23,'学校リスト'!$K$3:$P$40,2),"  ")</f>
        <v>松商学園</v>
      </c>
      <c r="E23" s="233" t="s">
        <v>1</v>
      </c>
      <c r="F23" s="238" t="str">
        <f>_xlfn.IFERROR(VLOOKUP(C23,'学校リスト'!$K$3:$P$40,4),"  ")</f>
        <v>北信越</v>
      </c>
      <c r="G23" s="238" t="s">
        <v>2</v>
      </c>
      <c r="H23" s="238" t="str">
        <f>_xlfn.IFERROR(VLOOKUP(C23,'学校リスト'!$K$3:$P$40,6),"   ")</f>
        <v>長　野</v>
      </c>
      <c r="I23" s="242" t="s">
        <v>3</v>
      </c>
      <c r="J23" s="56"/>
      <c r="K23" s="112"/>
      <c r="L23" s="45"/>
      <c r="M23" s="45"/>
      <c r="N23" s="231"/>
      <c r="O23" s="55"/>
      <c r="P23" s="167"/>
      <c r="Q23" s="232"/>
      <c r="R23" s="112"/>
      <c r="S23" s="45"/>
      <c r="T23" s="112"/>
      <c r="U23" s="56"/>
      <c r="V23" s="237" t="str">
        <f>_xlfn.IFERROR(VLOOKUP(AB23,'学校リスト'!$K$3:$P$40,2),"  ")</f>
        <v>岡山学芸館</v>
      </c>
      <c r="W23" s="233" t="s">
        <v>1</v>
      </c>
      <c r="X23" s="233" t="str">
        <f>_xlfn.IFERROR(VLOOKUP(AB23,'学校リスト'!$K$3:$P$40,4),"  ")</f>
        <v>中　国</v>
      </c>
      <c r="Y23" s="238" t="s">
        <v>2</v>
      </c>
      <c r="Z23" s="233" t="str">
        <f>_xlfn.IFERROR(VLOOKUP(AB23,'学校リスト'!$K$3:$P$40,6),"   ")</f>
        <v>岡　山</v>
      </c>
      <c r="AA23" s="239" t="s">
        <v>3</v>
      </c>
      <c r="AB23" s="165">
        <v>30</v>
      </c>
      <c r="AC23" s="236">
        <v>28</v>
      </c>
      <c r="AD23" s="48"/>
      <c r="AG23" s="49"/>
      <c r="AH23" s="50"/>
      <c r="AI23" s="51"/>
    </row>
    <row r="24" spans="1:35" ht="30" customHeight="1">
      <c r="A24" s="5"/>
      <c r="B24" s="236"/>
      <c r="C24" s="40"/>
      <c r="D24" s="240"/>
      <c r="E24" s="233"/>
      <c r="F24" s="238"/>
      <c r="G24" s="238"/>
      <c r="H24" s="238"/>
      <c r="I24" s="242"/>
      <c r="J24" s="127"/>
      <c r="K24" s="234" t="s">
        <v>81</v>
      </c>
      <c r="L24" s="45"/>
      <c r="M24" s="45"/>
      <c r="N24" s="45"/>
      <c r="O24" s="55"/>
      <c r="P24" s="45"/>
      <c r="Q24" s="55"/>
      <c r="R24" s="45"/>
      <c r="S24" s="45"/>
      <c r="T24" s="229" t="s">
        <v>89</v>
      </c>
      <c r="U24" s="127"/>
      <c r="V24" s="237"/>
      <c r="W24" s="233"/>
      <c r="X24" s="233" t="e">
        <f>VLOOKUP(#REF!,'[1]男女出場校リスト'!$B$3:$H$20,5)&amp;" "&amp;"１"</f>
        <v>#REF!</v>
      </c>
      <c r="Y24" s="238"/>
      <c r="Z24" s="233"/>
      <c r="AA24" s="239"/>
      <c r="AB24" s="165"/>
      <c r="AC24" s="236"/>
      <c r="AD24" s="48"/>
      <c r="AG24" s="49"/>
      <c r="AH24" s="50"/>
      <c r="AI24" s="51"/>
    </row>
    <row r="25" spans="1:35" ht="30" customHeight="1">
      <c r="A25" s="5"/>
      <c r="B25" s="236">
        <v>11</v>
      </c>
      <c r="C25" s="40">
        <v>31</v>
      </c>
      <c r="D25" s="240" t="str">
        <f>_xlfn.IFERROR(VLOOKUP(C25,'学校リスト'!$K$3:$P$40,2),"  ")</f>
        <v>山陽学園</v>
      </c>
      <c r="E25" s="233" t="s">
        <v>1</v>
      </c>
      <c r="F25" s="238" t="str">
        <f>_xlfn.IFERROR(VLOOKUP(C25,'学校リスト'!$K$3:$P$40,4),"  ")</f>
        <v>中　国</v>
      </c>
      <c r="G25" s="238" t="s">
        <v>2</v>
      </c>
      <c r="H25" s="238" t="str">
        <f>_xlfn.IFERROR(VLOOKUP(C25,'学校リスト'!$K$3:$P$40,6),"   ")</f>
        <v>岡　山</v>
      </c>
      <c r="I25" s="242" t="s">
        <v>3</v>
      </c>
      <c r="J25" s="120"/>
      <c r="K25" s="235"/>
      <c r="L25" s="167"/>
      <c r="M25" s="45"/>
      <c r="N25" s="45"/>
      <c r="O25" s="55"/>
      <c r="P25" s="45"/>
      <c r="Q25" s="55"/>
      <c r="R25" s="45"/>
      <c r="S25" s="59"/>
      <c r="T25" s="230"/>
      <c r="U25" s="120"/>
      <c r="V25" s="237" t="str">
        <f>_xlfn.IFERROR(VLOOKUP(AB25,'学校リスト'!$K$3:$P$40,2),"  ")</f>
        <v>横須賀学院</v>
      </c>
      <c r="W25" s="233" t="s">
        <v>1</v>
      </c>
      <c r="X25" s="233" t="str">
        <f>_xlfn.IFERROR(VLOOKUP(AB25,'学校リスト'!$K$3:$P$40,4),"  ")</f>
        <v>南関東</v>
      </c>
      <c r="Y25" s="238" t="s">
        <v>2</v>
      </c>
      <c r="Z25" s="233" t="str">
        <f>_xlfn.IFERROR(VLOOKUP(AB25,'学校リスト'!$K$3:$P$40,6),"   ")</f>
        <v>神奈川</v>
      </c>
      <c r="AA25" s="239" t="s">
        <v>3</v>
      </c>
      <c r="AB25" s="165">
        <v>14</v>
      </c>
      <c r="AC25" s="236">
        <v>29</v>
      </c>
      <c r="AD25" s="48"/>
      <c r="AG25" s="49"/>
      <c r="AH25" s="50"/>
      <c r="AI25" s="51"/>
    </row>
    <row r="26" spans="1:35" ht="30" customHeight="1">
      <c r="A26" s="5"/>
      <c r="B26" s="236"/>
      <c r="C26" s="40"/>
      <c r="D26" s="240"/>
      <c r="E26" s="233"/>
      <c r="F26" s="238"/>
      <c r="G26" s="238"/>
      <c r="H26" s="238"/>
      <c r="I26" s="242"/>
      <c r="J26" s="45"/>
      <c r="K26" s="112"/>
      <c r="L26" s="231" t="s">
        <v>98</v>
      </c>
      <c r="M26" s="45"/>
      <c r="N26" s="45"/>
      <c r="O26" s="55"/>
      <c r="P26" s="45"/>
      <c r="Q26" s="55"/>
      <c r="R26" s="45"/>
      <c r="S26" s="232" t="s">
        <v>120</v>
      </c>
      <c r="T26" s="112"/>
      <c r="U26" s="45"/>
      <c r="V26" s="237"/>
      <c r="W26" s="233"/>
      <c r="X26" s="233" t="e">
        <f>VLOOKUP(#REF!,'[1]男女出場校リスト'!$B$3:$H$20,5)&amp;" "&amp;"１"</f>
        <v>#REF!</v>
      </c>
      <c r="Y26" s="238"/>
      <c r="Z26" s="233"/>
      <c r="AA26" s="239"/>
      <c r="AB26" s="165"/>
      <c r="AC26" s="236"/>
      <c r="AD26" s="48"/>
      <c r="AG26" s="49"/>
      <c r="AH26" s="50"/>
      <c r="AI26" s="51"/>
    </row>
    <row r="27" spans="1:35" ht="27" customHeight="1">
      <c r="A27" s="5"/>
      <c r="B27" s="236">
        <v>12</v>
      </c>
      <c r="C27" s="40">
        <v>26</v>
      </c>
      <c r="D27" s="240" t="str">
        <f>_xlfn.IFERROR(VLOOKUP(C27,'学校リスト'!$K$3:$P$40,2),"  ")</f>
        <v>大商学園</v>
      </c>
      <c r="E27" s="233" t="s">
        <v>1</v>
      </c>
      <c r="F27" s="238" t="str">
        <f>_xlfn.IFERROR(VLOOKUP(C27,'学校リスト'!$K$3:$P$40,4),"  ")</f>
        <v>近　畿</v>
      </c>
      <c r="G27" s="238" t="s">
        <v>2</v>
      </c>
      <c r="H27" s="238" t="str">
        <f>_xlfn.IFERROR(VLOOKUP(C27,'学校リスト'!$K$3:$P$40,6),"   ")</f>
        <v>大　阪</v>
      </c>
      <c r="I27" s="242" t="s">
        <v>3</v>
      </c>
      <c r="J27" s="56"/>
      <c r="K27" s="112"/>
      <c r="L27" s="231"/>
      <c r="M27" s="167"/>
      <c r="N27" s="45"/>
      <c r="O27" s="55"/>
      <c r="P27" s="45"/>
      <c r="Q27" s="55"/>
      <c r="R27" s="59"/>
      <c r="S27" s="232"/>
      <c r="T27" s="112"/>
      <c r="U27" s="56"/>
      <c r="V27" s="237" t="str">
        <f>_xlfn.IFERROR(VLOOKUP(AB27,'学校リスト'!$K$3:$P$40,2),"  ")</f>
        <v>日大鶴ケ丘</v>
      </c>
      <c r="W27" s="233" t="s">
        <v>1</v>
      </c>
      <c r="X27" s="233" t="str">
        <f>_xlfn.IFERROR(VLOOKUP(AB27,'学校リスト'!$K$3:$P$40,4),"  ")</f>
        <v>東　京</v>
      </c>
      <c r="Y27" s="238" t="s">
        <v>2</v>
      </c>
      <c r="Z27" s="233" t="str">
        <f>_xlfn.IFERROR(VLOOKUP(AB27,'学校リスト'!$K$3:$P$40,6),"   ")</f>
        <v>東　京</v>
      </c>
      <c r="AA27" s="239" t="s">
        <v>3</v>
      </c>
      <c r="AB27" s="165">
        <v>8</v>
      </c>
      <c r="AC27" s="236">
        <v>30</v>
      </c>
      <c r="AD27" s="48"/>
      <c r="AG27" s="49"/>
      <c r="AH27" s="50"/>
      <c r="AI27" s="51"/>
    </row>
    <row r="28" spans="1:35" ht="30" customHeight="1">
      <c r="A28" s="5"/>
      <c r="B28" s="236"/>
      <c r="C28" s="40"/>
      <c r="D28" s="240"/>
      <c r="E28" s="233"/>
      <c r="F28" s="238"/>
      <c r="G28" s="238"/>
      <c r="H28" s="238"/>
      <c r="I28" s="242"/>
      <c r="J28" s="127"/>
      <c r="K28" s="234" t="s">
        <v>82</v>
      </c>
      <c r="L28" s="53"/>
      <c r="M28" s="52"/>
      <c r="N28" s="45"/>
      <c r="O28" s="55"/>
      <c r="P28" s="45"/>
      <c r="Q28" s="55"/>
      <c r="R28" s="55"/>
      <c r="S28" s="57"/>
      <c r="T28" s="229" t="s">
        <v>90</v>
      </c>
      <c r="U28" s="127"/>
      <c r="V28" s="237"/>
      <c r="W28" s="233"/>
      <c r="X28" s="233" t="e">
        <f>VLOOKUP(#REF!,'[1]男女出場校リスト'!$B$3:$H$20,5)&amp;" "&amp;"１"</f>
        <v>#REF!</v>
      </c>
      <c r="Y28" s="238"/>
      <c r="Z28" s="233"/>
      <c r="AA28" s="239"/>
      <c r="AB28" s="165"/>
      <c r="AC28" s="236"/>
      <c r="AD28" s="48"/>
      <c r="AG28" s="49"/>
      <c r="AH28" s="50"/>
      <c r="AI28" s="51"/>
    </row>
    <row r="29" spans="1:35" ht="30" customHeight="1">
      <c r="A29" s="5"/>
      <c r="B29" s="236">
        <v>13</v>
      </c>
      <c r="C29" s="40">
        <v>7</v>
      </c>
      <c r="D29" s="240" t="str">
        <f>_xlfn.IFERROR(VLOOKUP(C29,'学校リスト'!$K$3:$P$40,2),"  ")</f>
        <v>東京</v>
      </c>
      <c r="E29" s="233" t="s">
        <v>1</v>
      </c>
      <c r="F29" s="238" t="str">
        <f>_xlfn.IFERROR(VLOOKUP(C29,'学校リスト'!$K$3:$P$40,4),"  ")</f>
        <v>東　京</v>
      </c>
      <c r="G29" s="238" t="s">
        <v>2</v>
      </c>
      <c r="H29" s="238" t="str">
        <f>_xlfn.IFERROR(VLOOKUP(C29,'学校リスト'!$K$3:$P$40,6),"   ")</f>
        <v>東　京</v>
      </c>
      <c r="I29" s="242" t="s">
        <v>3</v>
      </c>
      <c r="J29" s="120"/>
      <c r="K29" s="235"/>
      <c r="L29" s="45"/>
      <c r="M29" s="52"/>
      <c r="N29" s="45"/>
      <c r="O29" s="55"/>
      <c r="P29" s="45"/>
      <c r="Q29" s="55"/>
      <c r="R29" s="55"/>
      <c r="S29" s="45"/>
      <c r="T29" s="230"/>
      <c r="U29" s="120"/>
      <c r="V29" s="237" t="str">
        <f>_xlfn.IFERROR(VLOOKUP(AB29,'学校リスト'!$K$3:$P$40,2),"  ")</f>
        <v>椙山女学園</v>
      </c>
      <c r="W29" s="233" t="s">
        <v>1</v>
      </c>
      <c r="X29" s="233" t="str">
        <f>_xlfn.IFERROR(VLOOKUP(AB29,'学校リスト'!$K$3:$P$40,4),"  ")</f>
        <v>東　海</v>
      </c>
      <c r="Y29" s="238" t="s">
        <v>2</v>
      </c>
      <c r="Z29" s="233" t="str">
        <f>_xlfn.IFERROR(VLOOKUP(AB29,'学校リスト'!$K$3:$P$40,6),"   ")</f>
        <v>愛　知</v>
      </c>
      <c r="AA29" s="239" t="s">
        <v>3</v>
      </c>
      <c r="AB29" s="165">
        <v>17</v>
      </c>
      <c r="AC29" s="236">
        <v>31</v>
      </c>
      <c r="AD29" s="48"/>
      <c r="AG29" s="49"/>
      <c r="AH29" s="50"/>
      <c r="AI29" s="51"/>
    </row>
    <row r="30" spans="1:35" ht="30" customHeight="1">
      <c r="A30" s="5"/>
      <c r="B30" s="236"/>
      <c r="C30" s="40"/>
      <c r="D30" s="240"/>
      <c r="E30" s="233"/>
      <c r="F30" s="238"/>
      <c r="G30" s="238"/>
      <c r="H30" s="238"/>
      <c r="I30" s="242"/>
      <c r="J30" s="45"/>
      <c r="K30" s="112"/>
      <c r="L30" s="112"/>
      <c r="M30" s="52"/>
      <c r="N30" s="45"/>
      <c r="O30" s="55"/>
      <c r="P30" s="45"/>
      <c r="Q30" s="55"/>
      <c r="R30" s="55"/>
      <c r="S30" s="112"/>
      <c r="T30" s="112"/>
      <c r="U30" s="45"/>
      <c r="V30" s="237"/>
      <c r="W30" s="233"/>
      <c r="X30" s="233" t="e">
        <f>VLOOKUP(#REF!,'[1]男女出場校リスト'!$B$3:$H$20,5)&amp;" "&amp;"１"</f>
        <v>#REF!</v>
      </c>
      <c r="Y30" s="238"/>
      <c r="Z30" s="233"/>
      <c r="AA30" s="239"/>
      <c r="AB30" s="165"/>
      <c r="AC30" s="236"/>
      <c r="AD30" s="48"/>
      <c r="AG30" s="49"/>
      <c r="AH30" s="50"/>
      <c r="AI30" s="51"/>
    </row>
    <row r="31" spans="1:35" ht="30" customHeight="1">
      <c r="A31" s="5"/>
      <c r="B31" s="236">
        <v>14</v>
      </c>
      <c r="C31" s="40">
        <v>10</v>
      </c>
      <c r="D31" s="240" t="str">
        <f>_xlfn.IFERROR(VLOOKUP(C31,'学校リスト'!$K$3:$P$40,2),"  ")</f>
        <v>成蹊</v>
      </c>
      <c r="E31" s="233" t="s">
        <v>1</v>
      </c>
      <c r="F31" s="238" t="str">
        <f>_xlfn.IFERROR(VLOOKUP(C31,'学校リスト'!$K$3:$P$40,4),"  ")</f>
        <v>東　京</v>
      </c>
      <c r="G31" s="238" t="s">
        <v>2</v>
      </c>
      <c r="H31" s="238" t="str">
        <f>_xlfn.IFERROR(VLOOKUP(C31,'学校リスト'!$K$3:$P$40,6),"   ")</f>
        <v>東　京</v>
      </c>
      <c r="I31" s="242" t="s">
        <v>3</v>
      </c>
      <c r="J31" s="56"/>
      <c r="K31" s="112"/>
      <c r="L31" s="112"/>
      <c r="M31" s="52"/>
      <c r="N31" s="184"/>
      <c r="O31" s="45"/>
      <c r="P31" s="45"/>
      <c r="Q31" s="55"/>
      <c r="R31" s="55"/>
      <c r="S31" s="112"/>
      <c r="T31" s="112"/>
      <c r="U31" s="56"/>
      <c r="V31" s="237" t="str">
        <f>_xlfn.IFERROR(VLOOKUP(AB31,'学校リスト'!$K$3:$P$40,2),"  ")</f>
        <v>浪速</v>
      </c>
      <c r="W31" s="233" t="s">
        <v>1</v>
      </c>
      <c r="X31" s="233" t="str">
        <f>_xlfn.IFERROR(VLOOKUP(AB31,'学校リスト'!$K$3:$P$40,4),"  ")</f>
        <v>近　畿</v>
      </c>
      <c r="Y31" s="238" t="s">
        <v>2</v>
      </c>
      <c r="Z31" s="233" t="str">
        <f>_xlfn.IFERROR(VLOOKUP(AB31,'学校リスト'!$K$3:$P$40,6),"   ")</f>
        <v>大　阪</v>
      </c>
      <c r="AA31" s="239" t="s">
        <v>3</v>
      </c>
      <c r="AB31" s="165">
        <v>27</v>
      </c>
      <c r="AC31" s="236">
        <v>32</v>
      </c>
      <c r="AD31" s="48"/>
      <c r="AG31" s="49"/>
      <c r="AH31" s="50"/>
      <c r="AI31" s="51"/>
    </row>
    <row r="32" spans="1:35" ht="30" customHeight="1">
      <c r="A32" s="5"/>
      <c r="B32" s="236"/>
      <c r="C32" s="40"/>
      <c r="D32" s="240"/>
      <c r="E32" s="233"/>
      <c r="F32" s="238"/>
      <c r="G32" s="238"/>
      <c r="H32" s="238"/>
      <c r="I32" s="242"/>
      <c r="J32" s="234" t="s">
        <v>83</v>
      </c>
      <c r="K32" s="121"/>
      <c r="L32" s="45"/>
      <c r="M32" s="231" t="s">
        <v>123</v>
      </c>
      <c r="N32" s="58"/>
      <c r="O32" s="45"/>
      <c r="P32" s="45"/>
      <c r="Q32" s="57"/>
      <c r="R32" s="232" t="s">
        <v>168</v>
      </c>
      <c r="S32" s="45"/>
      <c r="T32" s="112"/>
      <c r="U32" s="229" t="s">
        <v>116</v>
      </c>
      <c r="V32" s="237"/>
      <c r="W32" s="233"/>
      <c r="X32" s="233" t="e">
        <f>VLOOKUP(#REF!,'[1]男女出場校リスト'!$B$3:$H$20,5)&amp;" "&amp;"１"</f>
        <v>#REF!</v>
      </c>
      <c r="Y32" s="238"/>
      <c r="Z32" s="233"/>
      <c r="AA32" s="239"/>
      <c r="AB32" s="165"/>
      <c r="AC32" s="236"/>
      <c r="AD32" s="48"/>
      <c r="AG32" s="49"/>
      <c r="AH32" s="50"/>
      <c r="AI32" s="51"/>
    </row>
    <row r="33" spans="1:35" ht="30" customHeight="1">
      <c r="A33" s="5"/>
      <c r="B33" s="236">
        <v>15</v>
      </c>
      <c r="C33" s="40">
        <v>4</v>
      </c>
      <c r="D33" s="240" t="str">
        <f>_xlfn.IFERROR(VLOOKUP(C33,'学校リスト'!$K$3:$P$40,2),"  ")</f>
        <v>聖霊女短大付</v>
      </c>
      <c r="E33" s="233" t="s">
        <v>1</v>
      </c>
      <c r="F33" s="238" t="str">
        <f>_xlfn.IFERROR(VLOOKUP(C33,'学校リスト'!$K$3:$P$40,4),"  ")</f>
        <v>東　北</v>
      </c>
      <c r="G33" s="238" t="s">
        <v>2</v>
      </c>
      <c r="H33" s="238" t="str">
        <f>_xlfn.IFERROR(VLOOKUP(C33,'学校リスト'!$K$3:$P$40,6),"   ")</f>
        <v>秋　田</v>
      </c>
      <c r="I33" s="242" t="s">
        <v>3</v>
      </c>
      <c r="J33" s="235"/>
      <c r="K33" s="111"/>
      <c r="L33" s="55"/>
      <c r="M33" s="231"/>
      <c r="N33" s="45"/>
      <c r="O33" s="45"/>
      <c r="P33" s="45"/>
      <c r="Q33" s="45"/>
      <c r="R33" s="232"/>
      <c r="S33" s="45"/>
      <c r="T33" s="122"/>
      <c r="U33" s="230"/>
      <c r="V33" s="237" t="str">
        <f>_xlfn.IFERROR(VLOOKUP(AB33,'学校リスト'!$K$3:$P$40,2),"  ")</f>
        <v>北陸学院</v>
      </c>
      <c r="W33" s="233" t="s">
        <v>1</v>
      </c>
      <c r="X33" s="233" t="str">
        <f>_xlfn.IFERROR(VLOOKUP(AB33,'学校リスト'!$K$3:$P$40,4),"  ")</f>
        <v>北信越</v>
      </c>
      <c r="Y33" s="238" t="s">
        <v>2</v>
      </c>
      <c r="Z33" s="233" t="str">
        <f>_xlfn.IFERROR(VLOOKUP(AB33,'学校リスト'!$K$3:$P$40,6),"   ")</f>
        <v>石　川</v>
      </c>
      <c r="AA33" s="239" t="s">
        <v>3</v>
      </c>
      <c r="AB33" s="165">
        <v>22</v>
      </c>
      <c r="AC33" s="236">
        <v>33</v>
      </c>
      <c r="AD33" s="48"/>
      <c r="AG33" s="49"/>
      <c r="AH33" s="50"/>
      <c r="AI33" s="51"/>
    </row>
    <row r="34" spans="2:35" ht="30" customHeight="1">
      <c r="B34" s="236"/>
      <c r="C34" s="40"/>
      <c r="D34" s="240"/>
      <c r="E34" s="233"/>
      <c r="F34" s="238"/>
      <c r="G34" s="238"/>
      <c r="H34" s="238"/>
      <c r="I34" s="242"/>
      <c r="J34" s="112"/>
      <c r="K34" s="231" t="s">
        <v>93</v>
      </c>
      <c r="L34" s="57"/>
      <c r="M34" s="52"/>
      <c r="N34" s="45"/>
      <c r="O34" s="45"/>
      <c r="P34" s="45"/>
      <c r="Q34" s="45"/>
      <c r="R34" s="55"/>
      <c r="S34" s="45"/>
      <c r="T34" s="232" t="s">
        <v>95</v>
      </c>
      <c r="U34" s="112"/>
      <c r="V34" s="237"/>
      <c r="W34" s="233"/>
      <c r="X34" s="233" t="e">
        <f>VLOOKUP(#REF!,'[1]男女出場校リスト'!$B$3:$H$20,5)&amp;" "&amp;"１"</f>
        <v>#REF!</v>
      </c>
      <c r="Y34" s="238"/>
      <c r="Z34" s="233"/>
      <c r="AA34" s="239"/>
      <c r="AB34" s="165"/>
      <c r="AC34" s="236"/>
      <c r="AD34" s="48"/>
      <c r="AG34" s="49"/>
      <c r="AH34" s="50"/>
      <c r="AI34" s="51"/>
    </row>
    <row r="35" spans="2:35" ht="30" customHeight="1">
      <c r="B35" s="236">
        <v>16</v>
      </c>
      <c r="C35" s="40">
        <v>28</v>
      </c>
      <c r="D35" s="240" t="str">
        <f>_xlfn.IFERROR(VLOOKUP(C35,'学校リスト'!$K$3:$P$40,2),"  ")</f>
        <v>大阪女学院</v>
      </c>
      <c r="E35" s="233" t="s">
        <v>1</v>
      </c>
      <c r="F35" s="238" t="str">
        <f>_xlfn.IFERROR(VLOOKUP(C35,'学校リスト'!$K$3:$P$40,4),"  ")</f>
        <v>近　畿</v>
      </c>
      <c r="G35" s="238" t="s">
        <v>2</v>
      </c>
      <c r="H35" s="238" t="str">
        <f>_xlfn.IFERROR(VLOOKUP(C35,'学校リスト'!$K$3:$P$40,6),"   ")</f>
        <v>大　阪</v>
      </c>
      <c r="I35" s="242" t="s">
        <v>3</v>
      </c>
      <c r="J35" s="112"/>
      <c r="K35" s="231"/>
      <c r="L35" s="55"/>
      <c r="M35" s="184"/>
      <c r="N35" s="45"/>
      <c r="O35" s="45"/>
      <c r="P35" s="45"/>
      <c r="Q35" s="45"/>
      <c r="R35" s="55"/>
      <c r="S35" s="59"/>
      <c r="T35" s="232"/>
      <c r="U35" s="112"/>
      <c r="V35" s="237" t="str">
        <f>_xlfn.IFERROR(VLOOKUP(AB35,'学校リスト'!$K$3:$P$40,2),"  ")</f>
        <v>札幌光星</v>
      </c>
      <c r="W35" s="233" t="s">
        <v>1</v>
      </c>
      <c r="X35" s="233" t="str">
        <f>_xlfn.IFERROR(VLOOKUP(AB35,'学校リスト'!$K$3:$P$40,4),"  ")</f>
        <v>北海道</v>
      </c>
      <c r="Y35" s="238" t="s">
        <v>2</v>
      </c>
      <c r="Z35" s="233" t="str">
        <f>_xlfn.IFERROR(VLOOKUP(AB35,'学校リスト'!$K$3:$P$40,6),"   ")</f>
        <v>北海道</v>
      </c>
      <c r="AA35" s="239" t="s">
        <v>3</v>
      </c>
      <c r="AB35" s="165">
        <v>1</v>
      </c>
      <c r="AC35" s="236">
        <v>34</v>
      </c>
      <c r="AD35" s="48"/>
      <c r="AG35" s="49"/>
      <c r="AH35" s="50"/>
      <c r="AI35" s="51"/>
    </row>
    <row r="36" spans="2:35" ht="30" customHeight="1">
      <c r="B36" s="236"/>
      <c r="C36" s="40"/>
      <c r="D36" s="240"/>
      <c r="E36" s="233"/>
      <c r="F36" s="238"/>
      <c r="G36" s="238"/>
      <c r="H36" s="238"/>
      <c r="I36" s="242"/>
      <c r="J36" s="234" t="s">
        <v>84</v>
      </c>
      <c r="K36" s="126"/>
      <c r="L36" s="55"/>
      <c r="M36" s="184"/>
      <c r="N36" s="45"/>
      <c r="O36" s="45"/>
      <c r="P36" s="45"/>
      <c r="Q36" s="45"/>
      <c r="R36" s="55"/>
      <c r="S36" s="55"/>
      <c r="T36" s="121"/>
      <c r="U36" s="229" t="s">
        <v>91</v>
      </c>
      <c r="V36" s="237"/>
      <c r="W36" s="233"/>
      <c r="X36" s="233" t="e">
        <f>VLOOKUP(#REF!,'[1]男女出場校リスト'!$B$3:$H$20,5)&amp;" "&amp;"１"</f>
        <v>#REF!</v>
      </c>
      <c r="Y36" s="238"/>
      <c r="Z36" s="233"/>
      <c r="AA36" s="239"/>
      <c r="AB36" s="165"/>
      <c r="AC36" s="236"/>
      <c r="AD36" s="48"/>
      <c r="AG36" s="49"/>
      <c r="AH36" s="50"/>
      <c r="AI36" s="51"/>
    </row>
    <row r="37" spans="2:35" ht="30" customHeight="1">
      <c r="B37" s="236">
        <v>17</v>
      </c>
      <c r="C37" s="40">
        <v>18</v>
      </c>
      <c r="D37" s="240" t="str">
        <f>_xlfn.IFERROR(VLOOKUP(C37,'学校リスト'!$K$3:$P$40,2),"  ")</f>
        <v>城南静岡</v>
      </c>
      <c r="E37" s="233" t="s">
        <v>1</v>
      </c>
      <c r="F37" s="238" t="str">
        <f>_xlfn.IFERROR(VLOOKUP(C37,'学校リスト'!$K$3:$P$40,4),"  ")</f>
        <v>東　海</v>
      </c>
      <c r="G37" s="238" t="s">
        <v>2</v>
      </c>
      <c r="H37" s="238" t="str">
        <f>_xlfn.IFERROR(VLOOKUP(C37,'学校リスト'!$K$3:$P$40,6),"   ")</f>
        <v>静　岡</v>
      </c>
      <c r="I37" s="242" t="s">
        <v>3</v>
      </c>
      <c r="J37" s="235"/>
      <c r="K37" s="122"/>
      <c r="L37" s="231" t="s">
        <v>99</v>
      </c>
      <c r="M37" s="53"/>
      <c r="N37" s="45"/>
      <c r="O37" s="45"/>
      <c r="P37" s="45"/>
      <c r="Q37" s="45"/>
      <c r="R37" s="57"/>
      <c r="S37" s="232" t="s">
        <v>121</v>
      </c>
      <c r="T37" s="112"/>
      <c r="U37" s="230"/>
      <c r="V37" s="237" t="str">
        <f>_xlfn.IFERROR(VLOOKUP(AB37,'学校リスト'!$K$3:$P$40,2),"  ")</f>
        <v>新田</v>
      </c>
      <c r="W37" s="233" t="s">
        <v>1</v>
      </c>
      <c r="X37" s="233" t="str">
        <f>_xlfn.IFERROR(VLOOKUP(AB37,'学校リスト'!$K$3:$P$40,4),"  ")</f>
        <v>四　国</v>
      </c>
      <c r="Y37" s="238" t="s">
        <v>2</v>
      </c>
      <c r="Z37" s="233" t="str">
        <f>_xlfn.IFERROR(VLOOKUP(AB37,'学校リスト'!$K$3:$P$40,6),"   ")</f>
        <v>愛　媛</v>
      </c>
      <c r="AA37" s="239" t="s">
        <v>3</v>
      </c>
      <c r="AB37" s="165">
        <v>32</v>
      </c>
      <c r="AC37" s="236">
        <v>35</v>
      </c>
      <c r="AD37" s="48"/>
      <c r="AG37" s="49"/>
      <c r="AH37" s="50"/>
      <c r="AI37" s="51"/>
    </row>
    <row r="38" spans="2:35" ht="30" customHeight="1">
      <c r="B38" s="236"/>
      <c r="C38" s="40"/>
      <c r="D38" s="240"/>
      <c r="E38" s="233"/>
      <c r="F38" s="238"/>
      <c r="G38" s="238"/>
      <c r="H38" s="238"/>
      <c r="I38" s="242"/>
      <c r="J38" s="127"/>
      <c r="K38" s="45"/>
      <c r="L38" s="231"/>
      <c r="M38" s="45"/>
      <c r="N38" s="45"/>
      <c r="O38" s="45"/>
      <c r="P38" s="45"/>
      <c r="Q38" s="45"/>
      <c r="R38" s="45"/>
      <c r="S38" s="232"/>
      <c r="T38" s="45"/>
      <c r="U38" s="127"/>
      <c r="V38" s="237"/>
      <c r="W38" s="233"/>
      <c r="X38" s="233" t="e">
        <f>VLOOKUP(#REF!,'[1]男女出場校リスト'!$B$3:$H$20,5)&amp;" "&amp;"１"</f>
        <v>#REF!</v>
      </c>
      <c r="Y38" s="238"/>
      <c r="Z38" s="233"/>
      <c r="AA38" s="239"/>
      <c r="AB38" s="165"/>
      <c r="AC38" s="236"/>
      <c r="AD38" s="48"/>
      <c r="AG38" s="49"/>
      <c r="AH38" s="50"/>
      <c r="AI38" s="51"/>
    </row>
    <row r="39" spans="2:35" ht="30" customHeight="1">
      <c r="B39" s="236">
        <v>18</v>
      </c>
      <c r="C39" s="40">
        <v>33</v>
      </c>
      <c r="D39" s="240" t="str">
        <f>_xlfn.IFERROR(VLOOKUP(C39,'学校リスト'!$K$3:$P$40,2),"  ")</f>
        <v>鳳凰</v>
      </c>
      <c r="E39" s="233" t="s">
        <v>1</v>
      </c>
      <c r="F39" s="238" t="str">
        <f>_xlfn.IFERROR(VLOOKUP(C39,'学校リスト'!$K$3:$P$40,4),"  ")</f>
        <v>九　州</v>
      </c>
      <c r="G39" s="238" t="s">
        <v>2</v>
      </c>
      <c r="H39" s="238" t="str">
        <f>_xlfn.IFERROR(VLOOKUP(C39,'学校リスト'!$K$3:$P$40,6),"   ")</f>
        <v>鹿児島</v>
      </c>
      <c r="I39" s="242" t="s">
        <v>3</v>
      </c>
      <c r="J39" s="120"/>
      <c r="K39" s="56"/>
      <c r="L39" s="53"/>
      <c r="M39" s="45"/>
      <c r="N39" s="45"/>
      <c r="O39" s="45"/>
      <c r="P39" s="45"/>
      <c r="Q39" s="45"/>
      <c r="R39" s="45"/>
      <c r="S39" s="57"/>
      <c r="T39" s="45"/>
      <c r="U39" s="112"/>
      <c r="V39" s="237" t="str">
        <f>_xlfn.IFERROR(VLOOKUP(AB39,'学校リスト'!$K$3:$P$40,2),"  ")</f>
        <v>浦和麗明</v>
      </c>
      <c r="W39" s="233" t="s">
        <v>1</v>
      </c>
      <c r="X39" s="233" t="str">
        <f>_xlfn.IFERROR(VLOOKUP(AB39,'学校リスト'!$K$3:$P$40,4),"  ")</f>
        <v>北関東</v>
      </c>
      <c r="Y39" s="238" t="s">
        <v>2</v>
      </c>
      <c r="Z39" s="233" t="str">
        <f>_xlfn.IFERROR(VLOOKUP(AB39,'学校リスト'!$K$3:$P$40,6),"   ")</f>
        <v>埼　玉</v>
      </c>
      <c r="AA39" s="239" t="s">
        <v>3</v>
      </c>
      <c r="AB39" s="165">
        <v>6</v>
      </c>
      <c r="AC39" s="236">
        <v>36</v>
      </c>
      <c r="AD39" s="48"/>
      <c r="AG39" s="49"/>
      <c r="AH39" s="50"/>
      <c r="AI39" s="51"/>
    </row>
    <row r="40" spans="2:35" ht="30" customHeight="1">
      <c r="B40" s="236"/>
      <c r="C40" s="40"/>
      <c r="D40" s="240"/>
      <c r="E40" s="233"/>
      <c r="F40" s="238"/>
      <c r="G40" s="238"/>
      <c r="H40" s="238"/>
      <c r="I40" s="242"/>
      <c r="J40" s="46"/>
      <c r="K40" s="45"/>
      <c r="L40" s="45"/>
      <c r="M40" s="45"/>
      <c r="N40" s="45"/>
      <c r="O40" s="45"/>
      <c r="P40" s="45"/>
      <c r="Q40" s="45"/>
      <c r="R40" s="45"/>
      <c r="S40" s="54"/>
      <c r="T40" s="185"/>
      <c r="U40" s="185"/>
      <c r="V40" s="237"/>
      <c r="W40" s="233"/>
      <c r="X40" s="233" t="e">
        <f>VLOOKUP(#REF!,'[1]男女出場校リスト'!$B$3:$H$20,5)&amp;" "&amp;"１"</f>
        <v>#REF!</v>
      </c>
      <c r="Y40" s="238"/>
      <c r="Z40" s="233"/>
      <c r="AA40" s="239"/>
      <c r="AB40" s="165"/>
      <c r="AC40" s="236"/>
      <c r="AD40" s="48"/>
      <c r="AG40" s="49"/>
      <c r="AH40" s="50"/>
      <c r="AI40" s="51"/>
    </row>
    <row r="41" spans="2:35" ht="6" customHeight="1">
      <c r="B41" s="39"/>
      <c r="C41" s="40"/>
      <c r="D41" s="60"/>
      <c r="E41" s="41"/>
      <c r="F41" s="207"/>
      <c r="G41" s="43"/>
      <c r="H41" s="207"/>
      <c r="I41" s="42"/>
      <c r="J41" s="46"/>
      <c r="K41" s="45"/>
      <c r="L41" s="45"/>
      <c r="M41" s="45"/>
      <c r="N41" s="45"/>
      <c r="O41" s="45"/>
      <c r="P41" s="45"/>
      <c r="Q41" s="45"/>
      <c r="R41" s="45"/>
      <c r="S41" s="45"/>
      <c r="T41" s="46"/>
      <c r="U41" s="46"/>
      <c r="V41" s="47"/>
      <c r="W41" s="62"/>
      <c r="X41" s="233" t="str">
        <f>_xlfn.IFERROR(VLOOKUP(AB41,'学校リスト'!$B$3:$G$31,4),"  ")</f>
        <v>  </v>
      </c>
      <c r="Y41" s="43"/>
      <c r="Z41" s="211"/>
      <c r="AA41" s="64"/>
      <c r="AB41" s="165"/>
      <c r="AC41" s="39"/>
      <c r="AD41" s="48"/>
      <c r="AG41" s="49"/>
      <c r="AH41" s="50"/>
      <c r="AI41" s="51"/>
    </row>
    <row r="42" spans="2:35" ht="30" customHeight="1">
      <c r="B42" s="65" t="s">
        <v>12</v>
      </c>
      <c r="C42" s="142"/>
      <c r="D42" s="142"/>
      <c r="E42" s="25"/>
      <c r="F42" s="29"/>
      <c r="G42" s="66"/>
      <c r="H42" s="163"/>
      <c r="I42" s="42"/>
      <c r="J42" s="46"/>
      <c r="K42" s="45"/>
      <c r="L42" s="45"/>
      <c r="M42" s="45"/>
      <c r="N42" s="45"/>
      <c r="O42" s="45"/>
      <c r="P42" s="45"/>
      <c r="Q42" s="45"/>
      <c r="R42" s="45"/>
      <c r="S42" s="45"/>
      <c r="T42" s="67"/>
      <c r="U42" s="67" t="s">
        <v>4</v>
      </c>
      <c r="V42" s="68"/>
      <c r="W42" s="41"/>
      <c r="X42" s="233" t="e">
        <f>VLOOKUP(#REF!,'[1]男女出場校リスト'!$B$3:$H$20,5)&amp;" "&amp;"１"</f>
        <v>#REF!</v>
      </c>
      <c r="Y42" s="43"/>
      <c r="Z42" s="209"/>
      <c r="AA42" s="69"/>
      <c r="AB42" s="166"/>
      <c r="AC42" s="40"/>
      <c r="AD42" s="48"/>
      <c r="AG42" s="49"/>
      <c r="AH42" s="50"/>
      <c r="AI42" s="51"/>
    </row>
    <row r="43" spans="2:35" ht="9" customHeight="1">
      <c r="B43" s="25"/>
      <c r="C43" s="25"/>
      <c r="D43" s="25"/>
      <c r="E43" s="25"/>
      <c r="F43" s="29"/>
      <c r="G43" s="66"/>
      <c r="H43" s="163"/>
      <c r="I43" s="42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70"/>
      <c r="U43" s="70"/>
      <c r="V43" s="71"/>
      <c r="W43" s="41"/>
      <c r="Y43" s="43"/>
      <c r="Z43" s="209"/>
      <c r="AA43" s="69"/>
      <c r="AB43" s="166"/>
      <c r="AC43" s="40"/>
      <c r="AD43" s="48"/>
      <c r="AG43" s="49"/>
      <c r="AH43" s="50"/>
      <c r="AI43" s="51"/>
    </row>
    <row r="44" spans="2:35" ht="27" customHeight="1">
      <c r="B44" s="72" t="s">
        <v>5</v>
      </c>
      <c r="C44" s="73">
        <v>6</v>
      </c>
      <c r="D44" s="74" t="str">
        <f>_xlfn.IFERROR(VLOOKUP(C44,'学校リスト'!$K$3:$P$40,2),"　　")</f>
        <v>浦和麗明</v>
      </c>
      <c r="E44" s="63" t="s">
        <v>1</v>
      </c>
      <c r="F44" s="207" t="str">
        <f>_xlfn.IFERROR(VLOOKUP(C44,'学校リスト'!$K$3:$P$40,4),"　　")</f>
        <v>北関東</v>
      </c>
      <c r="G44" s="61" t="s">
        <v>2</v>
      </c>
      <c r="H44" s="207" t="str">
        <f>_xlfn.IFERROR(VLOOKUP(C44,'学校リスト'!$K$3:$P$40,6),"  ")</f>
        <v>埼　玉</v>
      </c>
      <c r="I44" s="75" t="s">
        <v>3</v>
      </c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70"/>
      <c r="U44" s="76" t="s">
        <v>6</v>
      </c>
      <c r="V44" s="77" t="str">
        <f>_xlfn.IFERROR(VLOOKUP(AB44,'学校リスト'!$K$3:$P$40,2),"  ")</f>
        <v>東京</v>
      </c>
      <c r="W44" s="125" t="s">
        <v>1</v>
      </c>
      <c r="X44" s="41" t="str">
        <f>_xlfn.IFERROR(VLOOKUP(AB44,'学校リスト'!$K$3:$P$38,4),"  ")</f>
        <v>東　京</v>
      </c>
      <c r="Y44" s="42" t="s">
        <v>2</v>
      </c>
      <c r="Z44" s="41" t="str">
        <f>_xlfn.IFERROR(VLOOKUP(AB44,'学校リスト'!$K$3:$P$38,6),"  ")</f>
        <v>東　京</v>
      </c>
      <c r="AA44" s="78" t="s">
        <v>3</v>
      </c>
      <c r="AB44" s="166">
        <v>7</v>
      </c>
      <c r="AC44" s="79"/>
      <c r="AD44" s="48"/>
      <c r="AG44" s="49"/>
      <c r="AH44" s="50"/>
      <c r="AI44" s="51"/>
    </row>
    <row r="45" spans="2:35" ht="9" customHeight="1">
      <c r="B45" s="72"/>
      <c r="C45" s="73"/>
      <c r="D45" s="74" t="str">
        <f>_xlfn.IFERROR(VLOOKUP(C45,'学校リスト'!$B$3:$G$30,2),"　　")</f>
        <v>　　</v>
      </c>
      <c r="E45" s="80"/>
      <c r="F45" s="207" t="str">
        <f>_xlfn.IFERROR(VLOOKUP(C45,'学校リスト'!$B$3:$G$30,4),"　　")</f>
        <v>　　</v>
      </c>
      <c r="G45" s="81"/>
      <c r="H45" s="207" t="str">
        <f>_xlfn.IFERROR(VLOOKUP(C45,'学校リスト'!$B$3:$G$30,6),"  ")</f>
        <v>  </v>
      </c>
      <c r="I45" s="82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70"/>
      <c r="U45" s="76"/>
      <c r="V45" s="77" t="str">
        <f>_xlfn.IFERROR(VLOOKUP(AB45,'学校リスト'!$B$3:$G$31,2),"  ")</f>
        <v>  </v>
      </c>
      <c r="W45" s="86"/>
      <c r="X45" s="41"/>
      <c r="Y45" s="87"/>
      <c r="Z45" s="41" t="str">
        <f>_xlfn.IFERROR(VLOOKUP(AB45,'学校リスト'!$B$3:$G$31,6),"  ")</f>
        <v>  </v>
      </c>
      <c r="AA45" s="78"/>
      <c r="AB45" s="166"/>
      <c r="AC45" s="79"/>
      <c r="AD45" s="48"/>
      <c r="AG45" s="49"/>
      <c r="AH45" s="50"/>
      <c r="AI45" s="51"/>
    </row>
    <row r="46" spans="2:35" ht="27" customHeight="1">
      <c r="B46" s="72" t="s">
        <v>5</v>
      </c>
      <c r="C46" s="73">
        <v>25</v>
      </c>
      <c r="D46" s="74" t="str">
        <f>_xlfn.IFERROR(VLOOKUP(C46,'学校リスト'!$K$3:$P$40,2),"　　")</f>
        <v>相生学院</v>
      </c>
      <c r="E46" s="63" t="s">
        <v>1</v>
      </c>
      <c r="F46" s="207" t="str">
        <f>_xlfn.IFERROR(VLOOKUP(C46,'学校リスト'!$K$3:$P$40,4),"　　")</f>
        <v>近　畿</v>
      </c>
      <c r="G46" s="61" t="s">
        <v>2</v>
      </c>
      <c r="H46" s="207" t="str">
        <f>_xlfn.IFERROR(VLOOKUP(C46,'学校リスト'!$K$3:$P$40,6),"  ")</f>
        <v>兵　庫</v>
      </c>
      <c r="I46" s="75" t="s">
        <v>3</v>
      </c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70"/>
      <c r="U46" s="76" t="s">
        <v>6</v>
      </c>
      <c r="V46" s="77" t="str">
        <f>_xlfn.IFERROR(VLOOKUP(AB46,'学校リスト'!$K$3:$P$40,2),"  ")</f>
        <v>東京学館浦安</v>
      </c>
      <c r="W46" s="125" t="s">
        <v>1</v>
      </c>
      <c r="X46" s="41" t="str">
        <f>_xlfn.IFERROR(VLOOKUP(AB46,'学校リスト'!$K$3:$P$38,4),"  ")</f>
        <v>南関東</v>
      </c>
      <c r="Y46" s="42" t="s">
        <v>2</v>
      </c>
      <c r="Z46" s="41" t="str">
        <f>_xlfn.IFERROR(VLOOKUP(AB46,'学校リスト'!$K$3:$P$38,6),"  ")</f>
        <v>千　葉</v>
      </c>
      <c r="AA46" s="78" t="s">
        <v>3</v>
      </c>
      <c r="AB46" s="166">
        <v>11</v>
      </c>
      <c r="AC46" s="79"/>
      <c r="AD46" s="48"/>
      <c r="AG46" s="49"/>
      <c r="AH46" s="50"/>
      <c r="AI46" s="51"/>
    </row>
    <row r="47" spans="2:35" ht="9" customHeight="1">
      <c r="B47" s="72"/>
      <c r="C47" s="73"/>
      <c r="D47" s="74" t="str">
        <f>_xlfn.IFERROR(VLOOKUP(C47,'学校リスト'!$B$3:$G$30,2),"　　")</f>
        <v>　　</v>
      </c>
      <c r="E47" s="80"/>
      <c r="F47" s="207" t="str">
        <f>_xlfn.IFERROR(VLOOKUP(C47,'学校リスト'!$B$3:$G$30,4),"　　")</f>
        <v>　　</v>
      </c>
      <c r="G47" s="81"/>
      <c r="H47" s="207" t="str">
        <f>_xlfn.IFERROR(VLOOKUP(C47,'学校リスト'!$B$3:$G$30,6),"  ")</f>
        <v>  </v>
      </c>
      <c r="I47" s="82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70"/>
      <c r="U47" s="83"/>
      <c r="V47" s="77" t="str">
        <f>_xlfn.IFERROR(VLOOKUP(AB47,'学校リスト'!$B$3:$G$31,2),"  ")</f>
        <v>  </v>
      </c>
      <c r="W47" s="125"/>
      <c r="X47" s="41" t="str">
        <f>_xlfn.IFERROR(VLOOKUP(AB47,'学校リスト'!$B$3:$G$31,4),"  ")</f>
        <v>  </v>
      </c>
      <c r="Y47" s="42"/>
      <c r="Z47" s="41" t="str">
        <f>_xlfn.IFERROR(VLOOKUP(AB47,'学校リスト'!$B$3:$G$31,6),"  ")</f>
        <v>  </v>
      </c>
      <c r="AA47" s="69"/>
      <c r="AB47" s="166"/>
      <c r="AC47" s="79"/>
      <c r="AD47" s="48"/>
      <c r="AG47" s="49"/>
      <c r="AH47" s="50"/>
      <c r="AI47" s="51"/>
    </row>
    <row r="48" spans="2:35" ht="27" customHeight="1">
      <c r="B48" s="72" t="s">
        <v>21</v>
      </c>
      <c r="C48" s="73">
        <v>29</v>
      </c>
      <c r="D48" s="74" t="str">
        <f>_xlfn.IFERROR(VLOOKUP(C48,'学校リスト'!$K$3:$P$40,2),"　　")</f>
        <v>山陽女学園</v>
      </c>
      <c r="E48" s="63" t="s">
        <v>1</v>
      </c>
      <c r="F48" s="207" t="str">
        <f>_xlfn.IFERROR(VLOOKUP(C48,'学校リスト'!$K$3:$P$40,4),"　　")</f>
        <v>中　国</v>
      </c>
      <c r="G48" s="61" t="s">
        <v>2</v>
      </c>
      <c r="H48" s="207" t="str">
        <f>_xlfn.IFERROR(VLOOKUP(C48,'学校リスト'!$K$3:$P$40,6),"  ")</f>
        <v>広　島</v>
      </c>
      <c r="I48" s="75" t="s">
        <v>3</v>
      </c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70"/>
      <c r="U48" s="76" t="s">
        <v>6</v>
      </c>
      <c r="V48" s="77" t="str">
        <f>_xlfn.IFERROR(VLOOKUP(AB48,'学校リスト'!$K$3:$P$40,2),"  ")</f>
        <v>白鵬女子</v>
      </c>
      <c r="W48" s="125" t="s">
        <v>1</v>
      </c>
      <c r="X48" s="41" t="str">
        <f>_xlfn.IFERROR(VLOOKUP(AB48,'学校リスト'!$K$3:$P$38,4),"  ")</f>
        <v>南関東</v>
      </c>
      <c r="Y48" s="42" t="s">
        <v>2</v>
      </c>
      <c r="Z48" s="41" t="str">
        <f>_xlfn.IFERROR(VLOOKUP(AB48,'学校リスト'!$K$3:$P$38,6),"  ")</f>
        <v>神奈川</v>
      </c>
      <c r="AA48" s="78" t="s">
        <v>3</v>
      </c>
      <c r="AB48" s="166">
        <v>13</v>
      </c>
      <c r="AC48" s="79"/>
      <c r="AD48" s="48"/>
      <c r="AG48" s="49"/>
      <c r="AH48" s="50"/>
      <c r="AI48" s="51"/>
    </row>
    <row r="49" spans="2:35" ht="9" customHeight="1">
      <c r="B49" s="72"/>
      <c r="C49" s="73"/>
      <c r="D49" s="74" t="str">
        <f>_xlfn.IFERROR(VLOOKUP(C49,'学校リスト'!$B$3:$G$30,2),"　　")</f>
        <v>　　</v>
      </c>
      <c r="E49" s="80"/>
      <c r="F49" s="207" t="str">
        <f>_xlfn.IFERROR(VLOOKUP(C49,'学校リスト'!$B$3:$G$30,4),"　　")</f>
        <v>　　</v>
      </c>
      <c r="G49" s="81"/>
      <c r="H49" s="207" t="str">
        <f>_xlfn.IFERROR(VLOOKUP(C49,'学校リスト'!$B$3:$G$30,6),"  ")</f>
        <v>  </v>
      </c>
      <c r="I49" s="82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70"/>
      <c r="U49" s="83"/>
      <c r="V49" s="77" t="str">
        <f>_xlfn.IFERROR(VLOOKUP(AB49,'学校リスト'!$B$3:$G$31,2),"  ")</f>
        <v>  </v>
      </c>
      <c r="W49" s="125"/>
      <c r="X49" s="41" t="str">
        <f>_xlfn.IFERROR(VLOOKUP(AB49,'学校リスト'!$B$3:$G$31,4),"  ")</f>
        <v>  </v>
      </c>
      <c r="Y49" s="42"/>
      <c r="Z49" s="41" t="str">
        <f>_xlfn.IFERROR(VLOOKUP(AB49,'学校リスト'!$B$3:$G$31,6),"  ")</f>
        <v>  </v>
      </c>
      <c r="AA49" s="69"/>
      <c r="AB49" s="166"/>
      <c r="AC49" s="79"/>
      <c r="AD49" s="48"/>
      <c r="AG49" s="49"/>
      <c r="AH49" s="50"/>
      <c r="AI49" s="51"/>
    </row>
    <row r="50" spans="2:35" ht="27" customHeight="1">
      <c r="B50" s="72" t="s">
        <v>5</v>
      </c>
      <c r="C50" s="73">
        <v>33</v>
      </c>
      <c r="D50" s="74" t="str">
        <f>_xlfn.IFERROR(VLOOKUP(C50,'学校リスト'!$K$3:$P$40,2),"　　")</f>
        <v>鳳凰</v>
      </c>
      <c r="E50" s="63" t="s">
        <v>1</v>
      </c>
      <c r="F50" s="207" t="str">
        <f>_xlfn.IFERROR(VLOOKUP(C50,'学校リスト'!$K$3:$P$40,4),"　　")</f>
        <v>九　州</v>
      </c>
      <c r="G50" s="61" t="s">
        <v>2</v>
      </c>
      <c r="H50" s="207" t="str">
        <f>_xlfn.IFERROR(VLOOKUP(C50,'学校リスト'!$K$3:$P$40,6),"  ")</f>
        <v>鹿児島</v>
      </c>
      <c r="I50" s="75" t="s">
        <v>3</v>
      </c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70"/>
      <c r="U50" s="76" t="s">
        <v>6</v>
      </c>
      <c r="V50" s="77" t="str">
        <f>_xlfn.IFERROR(VLOOKUP(AB50,'学校リスト'!$K$3:$P$40,2),"  ")</f>
        <v>椙山女学園</v>
      </c>
      <c r="W50" s="125" t="s">
        <v>1</v>
      </c>
      <c r="X50" s="41" t="str">
        <f>_xlfn.IFERROR(VLOOKUP(AB50,'学校リスト'!$K$3:$P$38,4),"  ")</f>
        <v>東　海</v>
      </c>
      <c r="Y50" s="42" t="s">
        <v>2</v>
      </c>
      <c r="Z50" s="41" t="str">
        <f>_xlfn.IFERROR(VLOOKUP(AB50,'学校リスト'!$K$3:$P$38,6),"  ")</f>
        <v>愛　知</v>
      </c>
      <c r="AA50" s="78" t="s">
        <v>3</v>
      </c>
      <c r="AB50" s="166">
        <v>17</v>
      </c>
      <c r="AC50" s="79"/>
      <c r="AD50" s="48"/>
      <c r="AG50" s="49"/>
      <c r="AH50" s="50"/>
      <c r="AI50" s="51"/>
    </row>
    <row r="51" spans="2:35" ht="8.25" customHeight="1">
      <c r="B51" s="72"/>
      <c r="C51" s="73"/>
      <c r="D51" s="74"/>
      <c r="E51" s="80"/>
      <c r="F51" s="207"/>
      <c r="G51" s="81"/>
      <c r="H51" s="207"/>
      <c r="I51" s="82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84"/>
      <c r="V51" s="134"/>
      <c r="W51" s="125"/>
      <c r="X51" s="41"/>
      <c r="Y51" s="42"/>
      <c r="Z51" s="41"/>
      <c r="AA51" s="78"/>
      <c r="AB51" s="166"/>
      <c r="AC51" s="79"/>
      <c r="AD51" s="48"/>
      <c r="AG51" s="49"/>
      <c r="AH51" s="50"/>
      <c r="AI51" s="51"/>
    </row>
    <row r="52" spans="2:35" ht="27" customHeight="1">
      <c r="B52" s="72"/>
      <c r="C52" s="73"/>
      <c r="D52" s="74"/>
      <c r="E52" s="80"/>
      <c r="F52" s="207"/>
      <c r="G52" s="81"/>
      <c r="H52" s="207"/>
      <c r="I52" s="82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76" t="s">
        <v>6</v>
      </c>
      <c r="V52" s="77" t="str">
        <f>_xlfn.IFERROR(VLOOKUP(AB52,'学校リスト'!$K$3:$P$40,2),"  ")</f>
        <v>松商学園</v>
      </c>
      <c r="W52" s="125" t="s">
        <v>1</v>
      </c>
      <c r="X52" s="41" t="str">
        <f>_xlfn.IFERROR(VLOOKUP(AB52,'学校リスト'!$K$3:$P$38,4),"  ")</f>
        <v>北信越</v>
      </c>
      <c r="Y52" s="42" t="s">
        <v>2</v>
      </c>
      <c r="Z52" s="41" t="str">
        <f>_xlfn.IFERROR(VLOOKUP(AB52,'学校リスト'!$K$3:$P$38,6),"  ")</f>
        <v>長　野</v>
      </c>
      <c r="AA52" s="78" t="s">
        <v>3</v>
      </c>
      <c r="AB52" s="166">
        <v>19</v>
      </c>
      <c r="AC52" s="79"/>
      <c r="AD52" s="48"/>
      <c r="AG52" s="49"/>
      <c r="AH52" s="50"/>
      <c r="AI52" s="51"/>
    </row>
    <row r="53" spans="2:35" ht="8.25" customHeight="1">
      <c r="B53" s="72"/>
      <c r="C53" s="73"/>
      <c r="D53" s="74"/>
      <c r="E53" s="80"/>
      <c r="F53" s="207"/>
      <c r="G53" s="81"/>
      <c r="H53" s="207"/>
      <c r="I53" s="82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84"/>
      <c r="V53" s="134"/>
      <c r="W53" s="125"/>
      <c r="X53" s="41"/>
      <c r="Y53" s="42"/>
      <c r="Z53" s="41"/>
      <c r="AA53" s="78"/>
      <c r="AB53" s="166"/>
      <c r="AC53" s="79"/>
      <c r="AD53" s="48"/>
      <c r="AG53" s="49"/>
      <c r="AH53" s="50"/>
      <c r="AI53" s="51"/>
    </row>
    <row r="54" spans="2:35" ht="27" customHeight="1">
      <c r="B54" s="65" t="s">
        <v>276</v>
      </c>
      <c r="C54" s="73"/>
      <c r="D54" s="74"/>
      <c r="E54" s="80"/>
      <c r="F54" s="207"/>
      <c r="G54" s="81"/>
      <c r="H54" s="207"/>
      <c r="I54" s="82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76" t="s">
        <v>6</v>
      </c>
      <c r="V54" s="77" t="str">
        <f>_xlfn.IFERROR(VLOOKUP(AB54,'学校リスト'!$K$3:$P$40,2),"  ")</f>
        <v>京都外大西</v>
      </c>
      <c r="W54" s="125" t="s">
        <v>1</v>
      </c>
      <c r="X54" s="41" t="str">
        <f>_xlfn.IFERROR(VLOOKUP(AB54,'学校リスト'!$K$3:$P$38,4),"  ")</f>
        <v>近　畿</v>
      </c>
      <c r="Y54" s="42" t="s">
        <v>2</v>
      </c>
      <c r="Z54" s="41" t="str">
        <f>_xlfn.IFERROR(VLOOKUP(AB54,'学校リスト'!$K$3:$P$38,6),"  ")</f>
        <v>京　都</v>
      </c>
      <c r="AA54" s="78" t="s">
        <v>3</v>
      </c>
      <c r="AB54" s="166">
        <v>23</v>
      </c>
      <c r="AC54" s="79"/>
      <c r="AD54" s="48"/>
      <c r="AG54" s="49"/>
      <c r="AH54" s="50"/>
      <c r="AI54" s="51"/>
    </row>
    <row r="55" spans="2:35" ht="8.25" customHeight="1">
      <c r="B55" s="72"/>
      <c r="C55" s="73"/>
      <c r="D55" s="74"/>
      <c r="E55" s="80"/>
      <c r="F55" s="207"/>
      <c r="G55" s="81"/>
      <c r="H55" s="207"/>
      <c r="I55" s="82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84"/>
      <c r="V55" s="134"/>
      <c r="W55" s="125"/>
      <c r="X55" s="41"/>
      <c r="Y55" s="42"/>
      <c r="Z55" s="41"/>
      <c r="AA55" s="78"/>
      <c r="AB55" s="166"/>
      <c r="AC55" s="79"/>
      <c r="AD55" s="48"/>
      <c r="AG55" s="49"/>
      <c r="AH55" s="50"/>
      <c r="AI55" s="51"/>
    </row>
    <row r="56" spans="2:35" ht="27" customHeight="1">
      <c r="B56" s="72">
        <v>1</v>
      </c>
      <c r="C56" s="73">
        <v>41</v>
      </c>
      <c r="D56" s="74" t="str">
        <f>_xlfn.IFERROR(VLOOKUP(C56,'学校リスト'!$K$3:$P$40,2),"　　")</f>
        <v>東洋大牛久</v>
      </c>
      <c r="E56" s="63" t="s">
        <v>1</v>
      </c>
      <c r="F56" s="207" t="str">
        <f>_xlfn.IFERROR(VLOOKUP(C56,'学校リスト'!$K$3:$P$40,4),"　　")</f>
        <v>北関東</v>
      </c>
      <c r="G56" s="61" t="s">
        <v>2</v>
      </c>
      <c r="H56" s="207" t="str">
        <f>_xlfn.IFERROR(VLOOKUP(C56,'学校リスト'!$K$3:$P$40,6),"  ")</f>
        <v>茨　城</v>
      </c>
      <c r="I56" s="75" t="s">
        <v>3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76" t="s">
        <v>6</v>
      </c>
      <c r="V56" s="77" t="str">
        <f>_xlfn.IFERROR(VLOOKUP(AB56,'学校リスト'!$K$3:$P$40,2),"  ")</f>
        <v>岡山学芸館</v>
      </c>
      <c r="W56" s="125" t="s">
        <v>1</v>
      </c>
      <c r="X56" s="41" t="str">
        <f>_xlfn.IFERROR(VLOOKUP(AB56,'学校リスト'!$K$3:$P$38,4),"  ")</f>
        <v>中　国</v>
      </c>
      <c r="Y56" s="42" t="s">
        <v>2</v>
      </c>
      <c r="Z56" s="41" t="str">
        <f>_xlfn.IFERROR(VLOOKUP(AB56,'学校リスト'!$K$3:$P$38,6),"  ")</f>
        <v>岡　山</v>
      </c>
      <c r="AA56" s="78" t="s">
        <v>3</v>
      </c>
      <c r="AB56" s="166">
        <v>30</v>
      </c>
      <c r="AC56" s="79"/>
      <c r="AD56" s="48"/>
      <c r="AG56" s="49"/>
      <c r="AH56" s="50"/>
      <c r="AI56" s="51"/>
    </row>
    <row r="57" spans="2:35" ht="8.25" customHeight="1">
      <c r="B57" s="72"/>
      <c r="C57" s="73"/>
      <c r="D57" s="74"/>
      <c r="E57" s="80"/>
      <c r="F57" s="207"/>
      <c r="G57" s="81"/>
      <c r="H57" s="207"/>
      <c r="I57" s="82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76"/>
      <c r="V57" s="77"/>
      <c r="W57" s="125"/>
      <c r="X57" s="41"/>
      <c r="Y57" s="42"/>
      <c r="Z57" s="41"/>
      <c r="AA57" s="78"/>
      <c r="AB57" s="166"/>
      <c r="AC57" s="79"/>
      <c r="AD57" s="48"/>
      <c r="AG57" s="49"/>
      <c r="AH57" s="50"/>
      <c r="AI57" s="51"/>
    </row>
    <row r="58" spans="2:35" ht="27" customHeight="1">
      <c r="B58" s="72">
        <v>2</v>
      </c>
      <c r="C58" s="73">
        <v>42</v>
      </c>
      <c r="D58" s="74" t="str">
        <f>_xlfn.IFERROR(VLOOKUP(C58,'学校リスト'!$K$3:$P$41,2),"　　")</f>
        <v>金沢</v>
      </c>
      <c r="E58" s="63" t="s">
        <v>1</v>
      </c>
      <c r="F58" s="207" t="str">
        <f>_xlfn.IFERROR(VLOOKUP(C58,'学校リスト'!$K$3:$P$41,4),"　　")</f>
        <v>北 　陸</v>
      </c>
      <c r="G58" s="61" t="s">
        <v>2</v>
      </c>
      <c r="H58" s="207" t="str">
        <f>_xlfn.IFERROR(VLOOKUP(C58,'学校リスト'!$K$3:$P$41,6),"  ")</f>
        <v>石　川</v>
      </c>
      <c r="I58" s="75" t="s">
        <v>3</v>
      </c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76" t="s">
        <v>6</v>
      </c>
      <c r="V58" s="77" t="str">
        <f>_xlfn.IFERROR(VLOOKUP(AB58,'学校リスト'!$K$3:$P$40,2),"  ")</f>
        <v>沖縄尚学</v>
      </c>
      <c r="W58" s="125" t="s">
        <v>1</v>
      </c>
      <c r="X58" s="41" t="str">
        <f>_xlfn.IFERROR(VLOOKUP(AB58,'学校リスト'!$K$3:$P$38,4),"  ")</f>
        <v>九　州</v>
      </c>
      <c r="Y58" s="42" t="s">
        <v>2</v>
      </c>
      <c r="Z58" s="41" t="str">
        <f>_xlfn.IFERROR(VLOOKUP(AB58,'学校リスト'!$K$3:$P$38,6),"  ")</f>
        <v>沖　縄</v>
      </c>
      <c r="AA58" s="78" t="s">
        <v>3</v>
      </c>
      <c r="AB58" s="166">
        <v>34</v>
      </c>
      <c r="AC58" s="79"/>
      <c r="AD58" s="48"/>
      <c r="AG58" s="49"/>
      <c r="AH58" s="50"/>
      <c r="AI58" s="51"/>
    </row>
  </sheetData>
  <sheetProtection/>
  <mergeCells count="289">
    <mergeCell ref="T24:T25"/>
    <mergeCell ref="F27:F28"/>
    <mergeCell ref="G27:G28"/>
    <mergeCell ref="H27:H28"/>
    <mergeCell ref="F31:F32"/>
    <mergeCell ref="G31:G32"/>
    <mergeCell ref="Z27:Z28"/>
    <mergeCell ref="V27:V28"/>
    <mergeCell ref="W27:W28"/>
    <mergeCell ref="X27:X28"/>
    <mergeCell ref="Z25:Z26"/>
    <mergeCell ref="V25:V26"/>
    <mergeCell ref="W23:W24"/>
    <mergeCell ref="Z23:Z24"/>
    <mergeCell ref="Z21:Z22"/>
    <mergeCell ref="W25:W26"/>
    <mergeCell ref="X25:X26"/>
    <mergeCell ref="V23:V24"/>
    <mergeCell ref="X23:X24"/>
    <mergeCell ref="V19:V20"/>
    <mergeCell ref="W19:W20"/>
    <mergeCell ref="V21:V22"/>
    <mergeCell ref="Z19:Z20"/>
    <mergeCell ref="Z17:Z18"/>
    <mergeCell ref="W21:W22"/>
    <mergeCell ref="X21:X22"/>
    <mergeCell ref="V13:V14"/>
    <mergeCell ref="W13:W14"/>
    <mergeCell ref="X13:X14"/>
    <mergeCell ref="Z13:Z14"/>
    <mergeCell ref="Y13:Y14"/>
    <mergeCell ref="Z15:Z16"/>
    <mergeCell ref="W15:W16"/>
    <mergeCell ref="V15:V16"/>
    <mergeCell ref="X7:X8"/>
    <mergeCell ref="X11:X12"/>
    <mergeCell ref="X15:X16"/>
    <mergeCell ref="W9:W10"/>
    <mergeCell ref="Z7:Z8"/>
    <mergeCell ref="X9:X10"/>
    <mergeCell ref="Z9:Z10"/>
    <mergeCell ref="W7:W8"/>
    <mergeCell ref="Z11:Z12"/>
    <mergeCell ref="F17:F18"/>
    <mergeCell ref="G17:G18"/>
    <mergeCell ref="G15:G16"/>
    <mergeCell ref="H15:H16"/>
    <mergeCell ref="G11:G12"/>
    <mergeCell ref="H11:H12"/>
    <mergeCell ref="H13:H14"/>
    <mergeCell ref="H17:H18"/>
    <mergeCell ref="V11:V12"/>
    <mergeCell ref="W11:W12"/>
    <mergeCell ref="G7:G8"/>
    <mergeCell ref="H7:H8"/>
    <mergeCell ref="F9:F10"/>
    <mergeCell ref="G9:G10"/>
    <mergeCell ref="V9:V10"/>
    <mergeCell ref="V7:V8"/>
    <mergeCell ref="S7:S8"/>
    <mergeCell ref="D9:D10"/>
    <mergeCell ref="E9:E10"/>
    <mergeCell ref="H9:H10"/>
    <mergeCell ref="D7:D8"/>
    <mergeCell ref="E7:E8"/>
    <mergeCell ref="D5:D6"/>
    <mergeCell ref="E5:E6"/>
    <mergeCell ref="F5:F6"/>
    <mergeCell ref="G5:G6"/>
    <mergeCell ref="H5:H6"/>
    <mergeCell ref="H19:H20"/>
    <mergeCell ref="F13:F14"/>
    <mergeCell ref="D19:D20"/>
    <mergeCell ref="D17:D18"/>
    <mergeCell ref="E17:E18"/>
    <mergeCell ref="D15:D16"/>
    <mergeCell ref="G13:G14"/>
    <mergeCell ref="E15:E16"/>
    <mergeCell ref="F15:F16"/>
    <mergeCell ref="E13:E14"/>
    <mergeCell ref="D23:D24"/>
    <mergeCell ref="H23:H24"/>
    <mergeCell ref="D21:D22"/>
    <mergeCell ref="E21:E22"/>
    <mergeCell ref="F21:F22"/>
    <mergeCell ref="G21:G22"/>
    <mergeCell ref="H21:H22"/>
    <mergeCell ref="F23:F24"/>
    <mergeCell ref="G23:G24"/>
    <mergeCell ref="E23:E24"/>
    <mergeCell ref="E27:E28"/>
    <mergeCell ref="E19:E20"/>
    <mergeCell ref="G19:G20"/>
    <mergeCell ref="F25:F26"/>
    <mergeCell ref="G25:G26"/>
    <mergeCell ref="F19:F20"/>
    <mergeCell ref="D27:D28"/>
    <mergeCell ref="D29:D30"/>
    <mergeCell ref="E29:E30"/>
    <mergeCell ref="D25:D26"/>
    <mergeCell ref="E25:E26"/>
    <mergeCell ref="H25:H26"/>
    <mergeCell ref="F29:F30"/>
    <mergeCell ref="H31:H32"/>
    <mergeCell ref="J32:J33"/>
    <mergeCell ref="Z29:Z30"/>
    <mergeCell ref="W29:W30"/>
    <mergeCell ref="X29:X30"/>
    <mergeCell ref="V29:V30"/>
    <mergeCell ref="Z31:Z32"/>
    <mergeCell ref="D33:D34"/>
    <mergeCell ref="E33:E34"/>
    <mergeCell ref="F33:F34"/>
    <mergeCell ref="Z33:Z34"/>
    <mergeCell ref="G33:G34"/>
    <mergeCell ref="H33:H34"/>
    <mergeCell ref="V31:V32"/>
    <mergeCell ref="W31:W32"/>
    <mergeCell ref="X31:X32"/>
    <mergeCell ref="D35:D36"/>
    <mergeCell ref="E35:E36"/>
    <mergeCell ref="F35:F36"/>
    <mergeCell ref="H35:H36"/>
    <mergeCell ref="X35:X36"/>
    <mergeCell ref="Z35:Z36"/>
    <mergeCell ref="W35:W36"/>
    <mergeCell ref="G35:G36"/>
    <mergeCell ref="X33:X34"/>
    <mergeCell ref="W33:W34"/>
    <mergeCell ref="V35:V36"/>
    <mergeCell ref="F7:F8"/>
    <mergeCell ref="J8:J9"/>
    <mergeCell ref="D31:D32"/>
    <mergeCell ref="E31:E32"/>
    <mergeCell ref="G29:G30"/>
    <mergeCell ref="H29:H30"/>
    <mergeCell ref="K28:K29"/>
    <mergeCell ref="D1:Z1"/>
    <mergeCell ref="B5:B6"/>
    <mergeCell ref="I5:I6"/>
    <mergeCell ref="O5:P5"/>
    <mergeCell ref="Y5:Y6"/>
    <mergeCell ref="AA5:AA6"/>
    <mergeCell ref="V5:V6"/>
    <mergeCell ref="W5:W6"/>
    <mergeCell ref="X5:X6"/>
    <mergeCell ref="Z5:Z6"/>
    <mergeCell ref="AC5:AC6"/>
    <mergeCell ref="B7:B8"/>
    <mergeCell ref="I7:I8"/>
    <mergeCell ref="L7:L8"/>
    <mergeCell ref="Y7:Y8"/>
    <mergeCell ref="AA7:AA8"/>
    <mergeCell ref="AC7:AC8"/>
    <mergeCell ref="U8:U9"/>
    <mergeCell ref="B9:B10"/>
    <mergeCell ref="I9:I10"/>
    <mergeCell ref="Y9:Y10"/>
    <mergeCell ref="AA9:AA10"/>
    <mergeCell ref="AC9:AC10"/>
    <mergeCell ref="K10:K11"/>
    <mergeCell ref="T10:T11"/>
    <mergeCell ref="B11:B12"/>
    <mergeCell ref="I11:I12"/>
    <mergeCell ref="Y11:Y12"/>
    <mergeCell ref="AA11:AA12"/>
    <mergeCell ref="AC11:AC12"/>
    <mergeCell ref="J12:J13"/>
    <mergeCell ref="M12:M13"/>
    <mergeCell ref="R12:R13"/>
    <mergeCell ref="U12:U13"/>
    <mergeCell ref="B13:B14"/>
    <mergeCell ref="I13:I14"/>
    <mergeCell ref="D11:D12"/>
    <mergeCell ref="E11:E12"/>
    <mergeCell ref="F11:F12"/>
    <mergeCell ref="D13:D14"/>
    <mergeCell ref="AA13:AA14"/>
    <mergeCell ref="AC13:AC14"/>
    <mergeCell ref="B15:B16"/>
    <mergeCell ref="I15:I16"/>
    <mergeCell ref="Y15:Y16"/>
    <mergeCell ref="AA15:AA16"/>
    <mergeCell ref="AC15:AC16"/>
    <mergeCell ref="K16:K17"/>
    <mergeCell ref="T16:T17"/>
    <mergeCell ref="B17:B18"/>
    <mergeCell ref="I17:I18"/>
    <mergeCell ref="Y17:Y18"/>
    <mergeCell ref="AA17:AA18"/>
    <mergeCell ref="AC17:AC18"/>
    <mergeCell ref="L18:L19"/>
    <mergeCell ref="S18:S19"/>
    <mergeCell ref="W17:W18"/>
    <mergeCell ref="V17:V18"/>
    <mergeCell ref="X17:X18"/>
    <mergeCell ref="X19:X20"/>
    <mergeCell ref="B19:B20"/>
    <mergeCell ref="I19:I20"/>
    <mergeCell ref="Y19:Y20"/>
    <mergeCell ref="AA19:AA20"/>
    <mergeCell ref="AC19:AC20"/>
    <mergeCell ref="K20:K21"/>
    <mergeCell ref="T20:T21"/>
    <mergeCell ref="B21:B22"/>
    <mergeCell ref="I21:I22"/>
    <mergeCell ref="Y21:Y22"/>
    <mergeCell ref="AA21:AA22"/>
    <mergeCell ref="AC21:AC22"/>
    <mergeCell ref="N22:N23"/>
    <mergeCell ref="Q22:Q23"/>
    <mergeCell ref="B23:B24"/>
    <mergeCell ref="I23:I24"/>
    <mergeCell ref="Y23:Y24"/>
    <mergeCell ref="AA23:AA24"/>
    <mergeCell ref="AC23:AC24"/>
    <mergeCell ref="K24:K25"/>
    <mergeCell ref="B25:B26"/>
    <mergeCell ref="I25:I26"/>
    <mergeCell ref="Y25:Y26"/>
    <mergeCell ref="AA25:AA26"/>
    <mergeCell ref="AC25:AC26"/>
    <mergeCell ref="L26:L27"/>
    <mergeCell ref="S26:S27"/>
    <mergeCell ref="B27:B28"/>
    <mergeCell ref="I27:I28"/>
    <mergeCell ref="Y27:Y28"/>
    <mergeCell ref="B33:B34"/>
    <mergeCell ref="I33:I34"/>
    <mergeCell ref="AA27:AA28"/>
    <mergeCell ref="AC27:AC28"/>
    <mergeCell ref="T28:T29"/>
    <mergeCell ref="B29:B30"/>
    <mergeCell ref="I29:I30"/>
    <mergeCell ref="Y29:Y30"/>
    <mergeCell ref="AA29:AA30"/>
    <mergeCell ref="AC29:AC30"/>
    <mergeCell ref="B35:B36"/>
    <mergeCell ref="I35:I36"/>
    <mergeCell ref="Y35:Y36"/>
    <mergeCell ref="AA35:AA36"/>
    <mergeCell ref="AC35:AC36"/>
    <mergeCell ref="B31:B32"/>
    <mergeCell ref="I31:I32"/>
    <mergeCell ref="Y31:Y32"/>
    <mergeCell ref="AA31:AA32"/>
    <mergeCell ref="AC31:AC32"/>
    <mergeCell ref="L37:L38"/>
    <mergeCell ref="Y33:Y34"/>
    <mergeCell ref="AA33:AA34"/>
    <mergeCell ref="AC33:AC34"/>
    <mergeCell ref="K34:K35"/>
    <mergeCell ref="T34:T35"/>
    <mergeCell ref="M32:M33"/>
    <mergeCell ref="R32:R33"/>
    <mergeCell ref="U32:U33"/>
    <mergeCell ref="V33:V34"/>
    <mergeCell ref="Z37:Z38"/>
    <mergeCell ref="J36:J37"/>
    <mergeCell ref="U36:U37"/>
    <mergeCell ref="B37:B38"/>
    <mergeCell ref="D37:D38"/>
    <mergeCell ref="E37:E38"/>
    <mergeCell ref="F37:F38"/>
    <mergeCell ref="G37:G38"/>
    <mergeCell ref="H37:H38"/>
    <mergeCell ref="I37:I38"/>
    <mergeCell ref="V39:V40"/>
    <mergeCell ref="S37:S38"/>
    <mergeCell ref="V37:V38"/>
    <mergeCell ref="W37:W38"/>
    <mergeCell ref="X37:X38"/>
    <mergeCell ref="Y37:Y38"/>
    <mergeCell ref="AC39:AC40"/>
    <mergeCell ref="AA37:AA38"/>
    <mergeCell ref="AC37:AC38"/>
    <mergeCell ref="B39:B40"/>
    <mergeCell ref="D39:D40"/>
    <mergeCell ref="E39:E40"/>
    <mergeCell ref="F39:F40"/>
    <mergeCell ref="G39:G40"/>
    <mergeCell ref="H39:H40"/>
    <mergeCell ref="I39:I40"/>
    <mergeCell ref="X41:X42"/>
    <mergeCell ref="W39:W40"/>
    <mergeCell ref="X39:X40"/>
    <mergeCell ref="Y39:Y40"/>
    <mergeCell ref="Z39:Z40"/>
    <mergeCell ref="AA39:AA40"/>
  </mergeCells>
  <printOptions horizontalCentered="1"/>
  <pageMargins left="0" right="0" top="0.5905511811023623" bottom="0" header="0.31496062992125984" footer="0.31496062992125984"/>
  <pageSetup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="95" zoomScaleNormal="50" zoomScaleSheetLayoutView="95" zoomScalePageLayoutView="0" workbookViewId="0" topLeftCell="A41">
      <selection activeCell="U66" sqref="U66:U67"/>
    </sheetView>
  </sheetViews>
  <sheetFormatPr defaultColWidth="9.00390625" defaultRowHeight="13.5"/>
  <cols>
    <col min="1" max="2" width="2.75390625" style="0" customWidth="1"/>
    <col min="3" max="3" width="6.375" style="0" customWidth="1"/>
    <col min="4" max="4" width="0" style="0" hidden="1" customWidth="1"/>
    <col min="5" max="5" width="27.625" style="0" customWidth="1"/>
    <col min="6" max="6" width="2.375" style="0" customWidth="1"/>
    <col min="7" max="7" width="9.625" style="0" customWidth="1"/>
    <col min="8" max="8" width="3.625" style="0" customWidth="1"/>
    <col min="9" max="9" width="9.625" style="0" customWidth="1"/>
    <col min="10" max="10" width="2.375" style="0" customWidth="1"/>
    <col min="11" max="20" width="6.625" style="0" customWidth="1"/>
    <col min="21" max="21" width="27.625" style="0" customWidth="1"/>
    <col min="22" max="22" width="2.50390625" style="0" customWidth="1"/>
    <col min="23" max="23" width="9.625" style="0" customWidth="1"/>
    <col min="24" max="24" width="3.625" style="0" customWidth="1"/>
    <col min="25" max="25" width="9.625" style="0" customWidth="1"/>
    <col min="26" max="26" width="2.375" style="0" customWidth="1"/>
    <col min="27" max="27" width="0.74609375" style="0" customWidth="1"/>
    <col min="28" max="28" width="6.25390625" style="151" customWidth="1"/>
    <col min="29" max="30" width="2.875" style="0" customWidth="1"/>
  </cols>
  <sheetData>
    <row r="1" spans="5:26" ht="63" customHeight="1">
      <c r="E1" s="244" t="s">
        <v>160</v>
      </c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</row>
    <row r="2" spans="5:26" ht="21.75" customHeight="1"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3:26" ht="34.5" customHeight="1">
      <c r="C3" s="155" t="s">
        <v>261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</row>
    <row r="4" spans="3:26" ht="21.75" customHeight="1">
      <c r="C4" s="15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</row>
    <row r="5" spans="5:26" ht="21.75" customHeight="1"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41" t="s">
        <v>40</v>
      </c>
      <c r="P5" s="241"/>
      <c r="Q5" s="205"/>
      <c r="R5" s="205"/>
      <c r="S5" s="205"/>
      <c r="T5" s="205"/>
      <c r="U5" s="205"/>
      <c r="V5" s="205"/>
      <c r="W5" s="205"/>
      <c r="X5" s="205"/>
      <c r="Y5" s="205"/>
      <c r="Z5" s="205"/>
    </row>
    <row r="6" spans="3:26" ht="21.75" customHeight="1">
      <c r="C6" s="40"/>
      <c r="D6" s="40"/>
      <c r="E6" s="85" t="s">
        <v>173</v>
      </c>
      <c r="F6" s="41"/>
      <c r="G6" s="89"/>
      <c r="H6" s="43"/>
      <c r="I6" s="69"/>
      <c r="J6" s="69"/>
      <c r="K6" s="46"/>
      <c r="L6" s="46"/>
      <c r="M6" s="46"/>
      <c r="N6" s="46"/>
      <c r="O6" s="241"/>
      <c r="P6" s="241"/>
      <c r="Q6" s="46"/>
      <c r="R6" s="46"/>
      <c r="S6" s="45"/>
      <c r="T6" s="45"/>
      <c r="U6" s="85" t="s">
        <v>259</v>
      </c>
      <c r="V6" s="41"/>
      <c r="W6" s="42"/>
      <c r="X6" s="43"/>
      <c r="Y6" s="69"/>
      <c r="Z6" s="69"/>
    </row>
    <row r="7" spans="3:28" ht="21.75" customHeight="1">
      <c r="C7" s="262" t="s">
        <v>25</v>
      </c>
      <c r="D7" s="40"/>
      <c r="E7" s="250"/>
      <c r="F7" s="252" t="s">
        <v>1</v>
      </c>
      <c r="G7" s="254"/>
      <c r="H7" s="256" t="s">
        <v>2</v>
      </c>
      <c r="I7" s="263"/>
      <c r="J7" s="245" t="s">
        <v>3</v>
      </c>
      <c r="K7" s="44"/>
      <c r="L7" s="44"/>
      <c r="M7" s="46"/>
      <c r="N7" s="46"/>
      <c r="P7" s="136"/>
      <c r="Q7" s="143"/>
      <c r="R7" s="46"/>
      <c r="S7" s="45"/>
      <c r="T7" s="45"/>
      <c r="U7" s="168"/>
      <c r="V7" s="174" t="s">
        <v>1</v>
      </c>
      <c r="W7" s="170"/>
      <c r="X7" s="172" t="s">
        <v>2</v>
      </c>
      <c r="Y7" s="176"/>
      <c r="Z7" s="245" t="s">
        <v>3</v>
      </c>
      <c r="AB7" s="236">
        <v>2</v>
      </c>
    </row>
    <row r="8" spans="3:28" ht="21.75" customHeight="1">
      <c r="C8" s="262"/>
      <c r="D8" s="40"/>
      <c r="E8" s="251"/>
      <c r="F8" s="253"/>
      <c r="G8" s="255"/>
      <c r="H8" s="257"/>
      <c r="I8" s="264"/>
      <c r="J8" s="246"/>
      <c r="K8" s="46"/>
      <c r="L8" s="46"/>
      <c r="M8" s="185"/>
      <c r="N8" s="185"/>
      <c r="O8" s="227"/>
      <c r="P8" s="227"/>
      <c r="Q8" s="227"/>
      <c r="R8" s="185"/>
      <c r="S8" s="54"/>
      <c r="T8" s="190"/>
      <c r="U8" s="195"/>
      <c r="V8" s="175"/>
      <c r="W8" s="171"/>
      <c r="X8" s="173"/>
      <c r="Y8" s="177"/>
      <c r="Z8" s="246"/>
      <c r="AB8" s="236"/>
    </row>
    <row r="9" spans="5:26" ht="21.75" customHeight="1"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</row>
    <row r="10" spans="3:28" ht="35.25" customHeight="1">
      <c r="C10" s="155" t="s">
        <v>262</v>
      </c>
      <c r="D10" s="40"/>
      <c r="E10" s="93"/>
      <c r="F10" s="62"/>
      <c r="G10" s="117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46"/>
      <c r="U10" s="46"/>
      <c r="V10" s="46"/>
      <c r="W10" s="50"/>
      <c r="X10" s="41"/>
      <c r="Y10" s="42"/>
      <c r="Z10" s="43"/>
      <c r="AA10" s="69"/>
      <c r="AB10" s="69"/>
    </row>
    <row r="11" spans="3:28" ht="26.25" customHeight="1">
      <c r="C11" s="92"/>
      <c r="D11" s="40"/>
      <c r="E11" s="93"/>
      <c r="F11" s="62"/>
      <c r="G11" s="117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46"/>
      <c r="U11" s="46"/>
      <c r="V11" s="46"/>
      <c r="W11" s="50"/>
      <c r="X11" s="41"/>
      <c r="Y11" s="42"/>
      <c r="Z11" s="43"/>
      <c r="AA11" s="69"/>
      <c r="AB11" s="69"/>
    </row>
    <row r="12" spans="3:26" ht="21.75" customHeight="1">
      <c r="C12" s="40"/>
      <c r="D12" s="40"/>
      <c r="E12" s="85" t="s">
        <v>124</v>
      </c>
      <c r="F12" s="41"/>
      <c r="G12" s="89"/>
      <c r="H12" s="43"/>
      <c r="I12" s="69"/>
      <c r="J12" s="69"/>
      <c r="K12" s="46"/>
      <c r="L12" s="46"/>
      <c r="M12" s="46"/>
      <c r="N12" s="46"/>
      <c r="O12" s="241" t="s">
        <v>175</v>
      </c>
      <c r="P12" s="241"/>
      <c r="Q12" s="46"/>
      <c r="R12" s="46"/>
      <c r="S12" s="45"/>
      <c r="T12" s="45"/>
      <c r="U12" s="85" t="s">
        <v>181</v>
      </c>
      <c r="V12" s="41"/>
      <c r="W12" s="42"/>
      <c r="X12" s="43"/>
      <c r="Y12" s="69"/>
      <c r="Z12" s="69"/>
    </row>
    <row r="13" spans="3:28" ht="21.75" customHeight="1">
      <c r="C13" s="262" t="s">
        <v>25</v>
      </c>
      <c r="D13" s="40"/>
      <c r="E13" s="250"/>
      <c r="F13" s="252" t="s">
        <v>1</v>
      </c>
      <c r="G13" s="254"/>
      <c r="H13" s="256" t="s">
        <v>2</v>
      </c>
      <c r="I13" s="263"/>
      <c r="J13" s="245" t="s">
        <v>3</v>
      </c>
      <c r="K13" s="44"/>
      <c r="L13" s="44"/>
      <c r="M13" s="46"/>
      <c r="N13" s="46"/>
      <c r="O13" s="241"/>
      <c r="P13" s="241"/>
      <c r="Q13" s="143"/>
      <c r="R13" s="46"/>
      <c r="S13" s="45"/>
      <c r="T13" s="45"/>
      <c r="U13" s="168"/>
      <c r="V13" s="174" t="s">
        <v>1</v>
      </c>
      <c r="W13" s="170"/>
      <c r="X13" s="172" t="s">
        <v>2</v>
      </c>
      <c r="Y13" s="176"/>
      <c r="Z13" s="245" t="s">
        <v>3</v>
      </c>
      <c r="AB13" s="236">
        <v>7</v>
      </c>
    </row>
    <row r="14" spans="3:28" ht="21.75" customHeight="1">
      <c r="C14" s="262"/>
      <c r="D14" s="40"/>
      <c r="E14" s="251"/>
      <c r="F14" s="253"/>
      <c r="G14" s="255"/>
      <c r="H14" s="257"/>
      <c r="I14" s="264"/>
      <c r="J14" s="246"/>
      <c r="K14" s="46"/>
      <c r="L14" s="94"/>
      <c r="M14" s="46"/>
      <c r="N14" s="46"/>
      <c r="O14" s="143"/>
      <c r="P14" s="150"/>
      <c r="Q14" s="143"/>
      <c r="R14" s="46"/>
      <c r="S14" s="59"/>
      <c r="T14" s="190"/>
      <c r="U14" s="195"/>
      <c r="V14" s="175"/>
      <c r="W14" s="171"/>
      <c r="X14" s="173"/>
      <c r="Y14" s="177"/>
      <c r="Z14" s="246"/>
      <c r="AB14" s="236"/>
    </row>
    <row r="15" spans="3:28" ht="21.75" customHeight="1">
      <c r="C15" s="137"/>
      <c r="D15" s="40"/>
      <c r="E15" s="95" t="s">
        <v>19</v>
      </c>
      <c r="F15" s="41"/>
      <c r="G15" s="89"/>
      <c r="H15" s="43"/>
      <c r="I15" s="69"/>
      <c r="J15" s="69"/>
      <c r="K15" s="45"/>
      <c r="L15" s="231" t="s">
        <v>183</v>
      </c>
      <c r="M15" s="45"/>
      <c r="N15" s="45"/>
      <c r="O15" s="45"/>
      <c r="P15" s="55"/>
      <c r="Q15" s="45"/>
      <c r="R15" s="45"/>
      <c r="S15" s="232" t="s">
        <v>185</v>
      </c>
      <c r="T15" s="112"/>
      <c r="U15" s="85" t="s">
        <v>118</v>
      </c>
      <c r="V15" s="41"/>
      <c r="W15" s="82"/>
      <c r="X15" s="109"/>
      <c r="Y15" s="115"/>
      <c r="Z15" s="91"/>
      <c r="AB15" s="39"/>
    </row>
    <row r="16" spans="3:28" ht="21.75" customHeight="1">
      <c r="C16" s="262" t="s">
        <v>26</v>
      </c>
      <c r="D16" s="40"/>
      <c r="E16" s="250"/>
      <c r="F16" s="252" t="s">
        <v>1</v>
      </c>
      <c r="G16" s="254"/>
      <c r="H16" s="256" t="s">
        <v>2</v>
      </c>
      <c r="I16" s="263"/>
      <c r="J16" s="245" t="s">
        <v>3</v>
      </c>
      <c r="K16" s="45"/>
      <c r="L16" s="231"/>
      <c r="M16" s="123"/>
      <c r="N16" s="45"/>
      <c r="O16" s="45"/>
      <c r="P16" s="55"/>
      <c r="Q16" s="45"/>
      <c r="R16" s="59"/>
      <c r="S16" s="232"/>
      <c r="T16" s="189"/>
      <c r="U16" s="196"/>
      <c r="V16" s="174" t="s">
        <v>1</v>
      </c>
      <c r="W16" s="170"/>
      <c r="X16" s="172" t="s">
        <v>2</v>
      </c>
      <c r="Y16" s="176"/>
      <c r="Z16" s="245" t="s">
        <v>3</v>
      </c>
      <c r="AB16" s="247">
        <v>8</v>
      </c>
    </row>
    <row r="17" spans="3:28" ht="21.75" customHeight="1">
      <c r="C17" s="262"/>
      <c r="D17" s="40"/>
      <c r="E17" s="251"/>
      <c r="F17" s="253"/>
      <c r="G17" s="255"/>
      <c r="H17" s="257"/>
      <c r="I17" s="264"/>
      <c r="J17" s="246"/>
      <c r="K17" s="234" t="s">
        <v>49</v>
      </c>
      <c r="L17" s="58"/>
      <c r="M17" s="184"/>
      <c r="N17" s="45"/>
      <c r="O17" s="45"/>
      <c r="P17" s="55"/>
      <c r="Q17" s="45"/>
      <c r="R17" s="55"/>
      <c r="S17" s="191"/>
      <c r="T17" s="229" t="s">
        <v>51</v>
      </c>
      <c r="U17" s="169"/>
      <c r="V17" s="175"/>
      <c r="W17" s="171"/>
      <c r="X17" s="173"/>
      <c r="Y17" s="177"/>
      <c r="Z17" s="246"/>
      <c r="AB17" s="247"/>
    </row>
    <row r="18" spans="3:28" ht="9" customHeight="1">
      <c r="C18" s="137"/>
      <c r="D18" s="40"/>
      <c r="E18" s="114"/>
      <c r="F18" s="41"/>
      <c r="G18" s="82"/>
      <c r="H18" s="109"/>
      <c r="I18" s="115"/>
      <c r="J18" s="91"/>
      <c r="K18" s="231"/>
      <c r="L18" s="45"/>
      <c r="M18" s="52"/>
      <c r="N18" s="45"/>
      <c r="O18" s="45"/>
      <c r="P18" s="55"/>
      <c r="Q18" s="45"/>
      <c r="R18" s="55"/>
      <c r="S18" s="226"/>
      <c r="T18" s="232"/>
      <c r="U18" s="114"/>
      <c r="V18" s="41"/>
      <c r="W18" s="82"/>
      <c r="X18" s="109"/>
      <c r="Y18" s="115"/>
      <c r="Z18" s="91"/>
      <c r="AB18" s="72"/>
    </row>
    <row r="19" spans="1:29" ht="21.75" customHeight="1">
      <c r="A19" s="5"/>
      <c r="B19" s="156"/>
      <c r="C19" s="137"/>
      <c r="D19" s="40"/>
      <c r="E19" s="95" t="s">
        <v>20</v>
      </c>
      <c r="F19" s="41"/>
      <c r="G19" s="89"/>
      <c r="H19" s="43"/>
      <c r="I19" s="69"/>
      <c r="J19" s="69"/>
      <c r="K19" s="231"/>
      <c r="L19" s="45"/>
      <c r="M19" s="52"/>
      <c r="N19" s="45"/>
      <c r="O19" s="45"/>
      <c r="P19" s="55"/>
      <c r="Q19" s="45"/>
      <c r="R19" s="55"/>
      <c r="S19" s="112"/>
      <c r="T19" s="232"/>
      <c r="U19" s="85" t="s">
        <v>117</v>
      </c>
      <c r="V19" s="41"/>
      <c r="W19" s="42"/>
      <c r="X19" s="43"/>
      <c r="Y19" s="69"/>
      <c r="Z19" s="69"/>
      <c r="AB19" s="39"/>
      <c r="AC19" s="159"/>
    </row>
    <row r="20" spans="1:29" ht="21.75" customHeight="1">
      <c r="A20" s="5"/>
      <c r="B20" s="157"/>
      <c r="C20" s="262" t="s">
        <v>27</v>
      </c>
      <c r="D20" s="40"/>
      <c r="E20" s="250"/>
      <c r="F20" s="252" t="s">
        <v>1</v>
      </c>
      <c r="G20" s="254"/>
      <c r="H20" s="256" t="s">
        <v>2</v>
      </c>
      <c r="I20" s="263"/>
      <c r="J20" s="245" t="s">
        <v>3</v>
      </c>
      <c r="K20" s="235"/>
      <c r="L20" s="45"/>
      <c r="M20" s="52"/>
      <c r="N20" s="45"/>
      <c r="O20" s="45"/>
      <c r="P20" s="55"/>
      <c r="Q20" s="45"/>
      <c r="R20" s="55"/>
      <c r="S20" s="45"/>
      <c r="T20" s="230"/>
      <c r="U20" s="168"/>
      <c r="V20" s="174" t="s">
        <v>1</v>
      </c>
      <c r="W20" s="170"/>
      <c r="X20" s="172" t="s">
        <v>2</v>
      </c>
      <c r="Y20" s="176"/>
      <c r="Z20" s="245" t="s">
        <v>3</v>
      </c>
      <c r="AB20" s="236">
        <v>9</v>
      </c>
      <c r="AC20" s="160"/>
    </row>
    <row r="21" spans="1:29" ht="21.75" customHeight="1">
      <c r="A21" s="5"/>
      <c r="B21" s="157"/>
      <c r="C21" s="262"/>
      <c r="D21" s="40"/>
      <c r="E21" s="251"/>
      <c r="F21" s="253"/>
      <c r="G21" s="255"/>
      <c r="H21" s="257"/>
      <c r="I21" s="264"/>
      <c r="J21" s="246"/>
      <c r="K21" s="45"/>
      <c r="L21" s="45"/>
      <c r="M21" s="231" t="s">
        <v>187</v>
      </c>
      <c r="N21" s="45"/>
      <c r="O21" s="45"/>
      <c r="P21" s="55"/>
      <c r="Q21" s="45"/>
      <c r="R21" s="232" t="s">
        <v>188</v>
      </c>
      <c r="S21" s="46"/>
      <c r="T21" s="46"/>
      <c r="U21" s="169"/>
      <c r="V21" s="175"/>
      <c r="W21" s="171"/>
      <c r="X21" s="173"/>
      <c r="Y21" s="177"/>
      <c r="Z21" s="246"/>
      <c r="AB21" s="236"/>
      <c r="AC21" s="160"/>
    </row>
    <row r="22" spans="1:29" ht="9" customHeight="1">
      <c r="A22" s="5"/>
      <c r="B22" s="157"/>
      <c r="C22" s="137"/>
      <c r="D22" s="40"/>
      <c r="E22" s="114"/>
      <c r="F22" s="41"/>
      <c r="G22" s="82"/>
      <c r="H22" s="109"/>
      <c r="I22" s="115"/>
      <c r="J22" s="91"/>
      <c r="K22" s="45"/>
      <c r="L22" s="45"/>
      <c r="M22" s="231"/>
      <c r="N22" s="45"/>
      <c r="O22" s="45"/>
      <c r="P22" s="57"/>
      <c r="Q22" s="53"/>
      <c r="R22" s="232"/>
      <c r="S22" s="46"/>
      <c r="T22" s="46"/>
      <c r="U22" s="114"/>
      <c r="V22" s="41"/>
      <c r="W22" s="82"/>
      <c r="X22" s="109"/>
      <c r="Y22" s="115"/>
      <c r="Z22" s="91"/>
      <c r="AB22" s="39"/>
      <c r="AC22" s="160"/>
    </row>
    <row r="23" spans="1:30" ht="21.75" customHeight="1">
      <c r="A23" s="159"/>
      <c r="B23" s="157"/>
      <c r="C23" s="40"/>
      <c r="D23" s="40"/>
      <c r="E23" s="30" t="s">
        <v>115</v>
      </c>
      <c r="F23" s="107"/>
      <c r="G23" s="138"/>
      <c r="H23" s="107"/>
      <c r="I23" s="108"/>
      <c r="J23" s="108"/>
      <c r="K23" s="46"/>
      <c r="L23" s="46"/>
      <c r="M23" s="231"/>
      <c r="N23" s="192"/>
      <c r="O23" s="193"/>
      <c r="P23" s="193"/>
      <c r="Q23" s="193"/>
      <c r="R23" s="232"/>
      <c r="S23" s="46"/>
      <c r="T23" s="46"/>
      <c r="U23" s="85" t="s">
        <v>125</v>
      </c>
      <c r="V23" s="41"/>
      <c r="W23" s="89"/>
      <c r="X23" s="43"/>
      <c r="Y23" s="69"/>
      <c r="Z23" s="69"/>
      <c r="AB23" s="39"/>
      <c r="AC23" s="160"/>
      <c r="AD23" s="156"/>
    </row>
    <row r="24" spans="2:29" ht="21.75" customHeight="1">
      <c r="B24" s="157"/>
      <c r="C24" s="249" t="s">
        <v>28</v>
      </c>
      <c r="D24" s="40"/>
      <c r="E24" s="250"/>
      <c r="F24" s="252" t="s">
        <v>1</v>
      </c>
      <c r="G24" s="258"/>
      <c r="H24" s="256" t="s">
        <v>2</v>
      </c>
      <c r="I24" s="260"/>
      <c r="J24" s="245" t="s">
        <v>3</v>
      </c>
      <c r="K24" s="44"/>
      <c r="L24" s="46"/>
      <c r="M24" s="94"/>
      <c r="N24" s="46"/>
      <c r="O24" s="119"/>
      <c r="P24" s="119"/>
      <c r="Q24" s="119"/>
      <c r="R24" s="88"/>
      <c r="S24" s="46"/>
      <c r="T24" s="44"/>
      <c r="U24" s="168"/>
      <c r="V24" s="174" t="s">
        <v>1</v>
      </c>
      <c r="W24" s="179"/>
      <c r="X24" s="172" t="s">
        <v>2</v>
      </c>
      <c r="Y24" s="181"/>
      <c r="Z24" s="245" t="s">
        <v>3</v>
      </c>
      <c r="AB24" s="248" t="s">
        <v>108</v>
      </c>
      <c r="AC24" s="160"/>
    </row>
    <row r="25" spans="2:29" ht="21.75" customHeight="1">
      <c r="B25" s="157"/>
      <c r="C25" s="249"/>
      <c r="D25" s="40"/>
      <c r="E25" s="251"/>
      <c r="F25" s="253"/>
      <c r="G25" s="259"/>
      <c r="H25" s="257"/>
      <c r="I25" s="261"/>
      <c r="J25" s="246"/>
      <c r="K25" s="234" t="s">
        <v>50</v>
      </c>
      <c r="L25" s="46"/>
      <c r="M25" s="94"/>
      <c r="N25" s="46"/>
      <c r="O25" s="46"/>
      <c r="P25" s="46"/>
      <c r="Q25" s="46"/>
      <c r="R25" s="88"/>
      <c r="S25" s="46"/>
      <c r="T25" s="229" t="s">
        <v>52</v>
      </c>
      <c r="U25" s="169"/>
      <c r="V25" s="175"/>
      <c r="W25" s="180"/>
      <c r="X25" s="173"/>
      <c r="Y25" s="182"/>
      <c r="Z25" s="246"/>
      <c r="AB25" s="248"/>
      <c r="AC25" s="160"/>
    </row>
    <row r="26" spans="2:29" ht="9" customHeight="1">
      <c r="B26" s="158"/>
      <c r="C26" s="178"/>
      <c r="D26" s="40"/>
      <c r="E26" s="114"/>
      <c r="F26" s="41"/>
      <c r="G26" s="139"/>
      <c r="H26" s="109"/>
      <c r="I26" s="140"/>
      <c r="J26" s="91"/>
      <c r="K26" s="231"/>
      <c r="L26" s="46"/>
      <c r="M26" s="94"/>
      <c r="N26" s="46"/>
      <c r="O26" s="46"/>
      <c r="P26" s="46"/>
      <c r="Q26" s="46"/>
      <c r="R26" s="88"/>
      <c r="S26" s="46"/>
      <c r="T26" s="232"/>
      <c r="U26" s="114"/>
      <c r="V26" s="41"/>
      <c r="W26" s="139"/>
      <c r="X26" s="109"/>
      <c r="Y26" s="140"/>
      <c r="Z26" s="91"/>
      <c r="AB26" s="76"/>
      <c r="AC26" s="161"/>
    </row>
    <row r="27" spans="3:28" ht="21.75" customHeight="1">
      <c r="C27" s="178"/>
      <c r="D27" s="40"/>
      <c r="E27" s="95" t="s">
        <v>114</v>
      </c>
      <c r="F27" s="41"/>
      <c r="G27" s="89"/>
      <c r="H27" s="43"/>
      <c r="I27" s="69"/>
      <c r="J27" s="69"/>
      <c r="K27" s="231"/>
      <c r="L27" s="46"/>
      <c r="M27" s="94"/>
      <c r="N27" s="46"/>
      <c r="O27" s="46"/>
      <c r="P27" s="46"/>
      <c r="Q27" s="46"/>
      <c r="R27" s="88"/>
      <c r="S27" s="46"/>
      <c r="T27" s="232"/>
      <c r="U27" s="85" t="s">
        <v>126</v>
      </c>
      <c r="V27" s="41"/>
      <c r="W27" s="42"/>
      <c r="X27" s="43"/>
      <c r="Y27" s="69"/>
      <c r="Z27" s="69"/>
      <c r="AB27" s="76"/>
    </row>
    <row r="28" spans="3:28" ht="21.75" customHeight="1">
      <c r="C28" s="249" t="s">
        <v>29</v>
      </c>
      <c r="D28" s="40"/>
      <c r="E28" s="250"/>
      <c r="F28" s="252" t="s">
        <v>1</v>
      </c>
      <c r="G28" s="254"/>
      <c r="H28" s="256" t="s">
        <v>2</v>
      </c>
      <c r="I28" s="263"/>
      <c r="J28" s="245" t="s">
        <v>3</v>
      </c>
      <c r="K28" s="235"/>
      <c r="L28" s="188"/>
      <c r="M28" s="94"/>
      <c r="N28" s="46"/>
      <c r="O28" s="46"/>
      <c r="P28" s="46"/>
      <c r="Q28" s="46"/>
      <c r="R28" s="88"/>
      <c r="S28" s="192"/>
      <c r="T28" s="230"/>
      <c r="U28" s="168"/>
      <c r="V28" s="174" t="s">
        <v>1</v>
      </c>
      <c r="W28" s="170"/>
      <c r="X28" s="172" t="s">
        <v>2</v>
      </c>
      <c r="Y28" s="176"/>
      <c r="Z28" s="245" t="s">
        <v>3</v>
      </c>
      <c r="AB28" s="248" t="s">
        <v>76</v>
      </c>
    </row>
    <row r="29" spans="3:28" ht="21.75" customHeight="1">
      <c r="C29" s="249"/>
      <c r="D29" s="40"/>
      <c r="E29" s="251"/>
      <c r="F29" s="253"/>
      <c r="G29" s="255"/>
      <c r="H29" s="257"/>
      <c r="I29" s="264"/>
      <c r="J29" s="246"/>
      <c r="K29" s="46"/>
      <c r="L29" s="231" t="s">
        <v>184</v>
      </c>
      <c r="M29" s="110"/>
      <c r="N29" s="46"/>
      <c r="O29" s="46"/>
      <c r="P29" s="46"/>
      <c r="Q29" s="46"/>
      <c r="R29" s="90"/>
      <c r="S29" s="232" t="s">
        <v>186</v>
      </c>
      <c r="T29" s="46"/>
      <c r="U29" s="169"/>
      <c r="V29" s="175"/>
      <c r="W29" s="171"/>
      <c r="X29" s="173"/>
      <c r="Y29" s="177"/>
      <c r="Z29" s="246"/>
      <c r="AB29" s="248"/>
    </row>
    <row r="30" spans="3:28" ht="21.75" customHeight="1">
      <c r="C30" s="141"/>
      <c r="D30" s="40"/>
      <c r="E30" s="30" t="s">
        <v>127</v>
      </c>
      <c r="F30" s="107"/>
      <c r="G30" s="138"/>
      <c r="H30" s="107"/>
      <c r="I30" s="108"/>
      <c r="J30" s="108"/>
      <c r="K30" s="46"/>
      <c r="L30" s="231"/>
      <c r="M30" s="46"/>
      <c r="N30" s="46"/>
      <c r="O30" s="46"/>
      <c r="P30" s="46"/>
      <c r="Q30" s="46"/>
      <c r="R30" s="46"/>
      <c r="S30" s="232"/>
      <c r="T30" s="46"/>
      <c r="U30" s="85" t="s">
        <v>172</v>
      </c>
      <c r="V30" s="41"/>
      <c r="W30" s="89"/>
      <c r="X30" s="43"/>
      <c r="Y30" s="69"/>
      <c r="Z30" s="69"/>
      <c r="AB30" s="137"/>
    </row>
    <row r="31" spans="3:28" ht="21.75" customHeight="1">
      <c r="C31" s="249" t="s">
        <v>30</v>
      </c>
      <c r="D31" s="40"/>
      <c r="E31" s="250"/>
      <c r="F31" s="252" t="s">
        <v>1</v>
      </c>
      <c r="G31" s="258"/>
      <c r="H31" s="256" t="s">
        <v>2</v>
      </c>
      <c r="I31" s="260"/>
      <c r="J31" s="245" t="s">
        <v>3</v>
      </c>
      <c r="K31" s="44"/>
      <c r="L31" s="110"/>
      <c r="M31" s="46"/>
      <c r="N31" s="46"/>
      <c r="O31" s="46"/>
      <c r="P31" s="46"/>
      <c r="Q31" s="46"/>
      <c r="R31" s="46"/>
      <c r="S31" s="90"/>
      <c r="T31" s="44"/>
      <c r="U31" s="168"/>
      <c r="V31" s="174" t="s">
        <v>1</v>
      </c>
      <c r="W31" s="179"/>
      <c r="X31" s="172" t="s">
        <v>2</v>
      </c>
      <c r="Y31" s="181"/>
      <c r="Z31" s="245" t="s">
        <v>3</v>
      </c>
      <c r="AB31" s="248" t="s">
        <v>77</v>
      </c>
    </row>
    <row r="32" spans="3:28" ht="21.75" customHeight="1">
      <c r="C32" s="249"/>
      <c r="D32" s="40"/>
      <c r="E32" s="251"/>
      <c r="F32" s="253"/>
      <c r="G32" s="259"/>
      <c r="H32" s="257"/>
      <c r="I32" s="261"/>
      <c r="J32" s="2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169"/>
      <c r="V32" s="175"/>
      <c r="W32" s="180"/>
      <c r="X32" s="173"/>
      <c r="Y32" s="182"/>
      <c r="Z32" s="246"/>
      <c r="AB32" s="248"/>
    </row>
    <row r="33" spans="1:28" ht="21.75" customHeight="1">
      <c r="A33" s="5"/>
      <c r="B33" s="5"/>
      <c r="C33" s="144"/>
      <c r="D33" s="40"/>
      <c r="E33" s="114"/>
      <c r="F33" s="41"/>
      <c r="G33" s="82"/>
      <c r="H33" s="109"/>
      <c r="I33" s="115"/>
      <c r="J33" s="91"/>
      <c r="K33" s="45"/>
      <c r="L33" s="45"/>
      <c r="M33" s="45"/>
      <c r="N33" s="45"/>
      <c r="O33" s="119"/>
      <c r="P33" s="119"/>
      <c r="Q33" s="119"/>
      <c r="R33" s="119"/>
      <c r="S33" s="119"/>
      <c r="T33" s="45"/>
      <c r="U33" s="45"/>
      <c r="V33" s="45"/>
      <c r="W33" s="114"/>
      <c r="X33" s="41"/>
      <c r="Y33" s="82"/>
      <c r="Z33" s="109"/>
      <c r="AA33" s="115"/>
      <c r="AB33" s="91"/>
    </row>
    <row r="34" ht="26.25" customHeight="1"/>
    <row r="35" spans="3:28" s="25" customFormat="1" ht="36" customHeight="1">
      <c r="C35" s="155" t="s">
        <v>263</v>
      </c>
      <c r="D35" s="73"/>
      <c r="E35" s="97"/>
      <c r="F35" s="98"/>
      <c r="G35" s="61"/>
      <c r="H35" s="61"/>
      <c r="I35" s="78"/>
      <c r="J35" s="78"/>
      <c r="K35" s="30"/>
      <c r="L35" s="99"/>
      <c r="M35" s="100"/>
      <c r="N35" s="40"/>
      <c r="O35"/>
      <c r="P35" s="40"/>
      <c r="Q35" s="101"/>
      <c r="R35" s="92"/>
      <c r="S35" s="102"/>
      <c r="T35" s="96"/>
      <c r="U35" s="100"/>
      <c r="V35" s="40"/>
      <c r="W35" s="103"/>
      <c r="X35" s="103"/>
      <c r="Y35" s="61"/>
      <c r="Z35" s="61"/>
      <c r="AA35" s="61"/>
      <c r="AB35" s="152"/>
    </row>
    <row r="36" spans="3:28" s="25" customFormat="1" ht="21" customHeight="1">
      <c r="C36" s="92"/>
      <c r="D36" s="73"/>
      <c r="E36" s="97"/>
      <c r="F36" s="98"/>
      <c r="G36" s="61"/>
      <c r="H36" s="61"/>
      <c r="I36" s="78"/>
      <c r="J36" s="78"/>
      <c r="K36" s="30"/>
      <c r="L36" s="99"/>
      <c r="M36" s="100"/>
      <c r="N36" s="40"/>
      <c r="P36" s="119"/>
      <c r="Q36" s="101"/>
      <c r="R36" s="92"/>
      <c r="S36" s="102"/>
      <c r="T36" s="96"/>
      <c r="U36" s="100"/>
      <c r="V36" s="40"/>
      <c r="W36" s="103"/>
      <c r="X36" s="103"/>
      <c r="Y36" s="61"/>
      <c r="Z36" s="61"/>
      <c r="AA36" s="61"/>
      <c r="AB36" s="152"/>
    </row>
    <row r="37" spans="1:28" s="25" customFormat="1" ht="21" customHeight="1">
      <c r="A37" s="105"/>
      <c r="B37" s="105"/>
      <c r="C37" s="92"/>
      <c r="D37" s="73"/>
      <c r="E37" s="30" t="s">
        <v>255</v>
      </c>
      <c r="G37" s="104"/>
      <c r="H37" s="104"/>
      <c r="I37" s="61"/>
      <c r="J37" s="61"/>
      <c r="L37" s="119"/>
      <c r="M37" s="119"/>
      <c r="N37" s="241" t="s">
        <v>189</v>
      </c>
      <c r="O37" s="241"/>
      <c r="P37" s="241"/>
      <c r="Q37" s="241"/>
      <c r="R37" s="119"/>
      <c r="S37" s="119"/>
      <c r="T37" s="119"/>
      <c r="U37" s="30" t="s">
        <v>43</v>
      </c>
      <c r="W37" s="104"/>
      <c r="X37" s="104"/>
      <c r="Y37" s="61"/>
      <c r="Z37" s="61"/>
      <c r="AA37" s="61"/>
      <c r="AB37" s="152"/>
    </row>
    <row r="38" spans="1:28" s="25" customFormat="1" ht="21" customHeight="1">
      <c r="A38" s="105"/>
      <c r="B38" s="105"/>
      <c r="C38" s="267">
        <v>1</v>
      </c>
      <c r="D38" s="73"/>
      <c r="E38" s="250"/>
      <c r="F38" s="252" t="s">
        <v>1</v>
      </c>
      <c r="G38" s="254"/>
      <c r="H38" s="256" t="s">
        <v>2</v>
      </c>
      <c r="I38" s="263"/>
      <c r="J38" s="245" t="s">
        <v>3</v>
      </c>
      <c r="K38" s="119"/>
      <c r="L38" s="119"/>
      <c r="M38" s="119"/>
      <c r="N38" s="241"/>
      <c r="O38" s="241"/>
      <c r="P38" s="241"/>
      <c r="Q38" s="241"/>
      <c r="R38" s="119"/>
      <c r="S38" s="119"/>
      <c r="T38" s="119"/>
      <c r="U38" s="250"/>
      <c r="V38" s="252" t="s">
        <v>1</v>
      </c>
      <c r="W38" s="254"/>
      <c r="X38" s="256" t="s">
        <v>2</v>
      </c>
      <c r="Y38" s="263"/>
      <c r="Z38" s="245" t="s">
        <v>3</v>
      </c>
      <c r="AA38" s="61"/>
      <c r="AB38" s="265" t="s">
        <v>78</v>
      </c>
    </row>
    <row r="39" spans="1:28" s="25" customFormat="1" ht="21" customHeight="1">
      <c r="A39" s="105"/>
      <c r="B39" s="105"/>
      <c r="C39" s="267"/>
      <c r="D39" s="73"/>
      <c r="E39" s="251"/>
      <c r="F39" s="253"/>
      <c r="G39" s="255"/>
      <c r="H39" s="257"/>
      <c r="I39" s="264"/>
      <c r="J39" s="246"/>
      <c r="K39" s="193"/>
      <c r="L39" s="194"/>
      <c r="M39" s="119"/>
      <c r="N39" s="119"/>
      <c r="O39" s="119"/>
      <c r="P39" s="124"/>
      <c r="Q39" s="119"/>
      <c r="R39" s="119"/>
      <c r="S39" s="186"/>
      <c r="T39" s="193"/>
      <c r="U39" s="251"/>
      <c r="V39" s="253"/>
      <c r="W39" s="255"/>
      <c r="X39" s="257"/>
      <c r="Y39" s="264"/>
      <c r="Z39" s="246"/>
      <c r="AA39" s="61"/>
      <c r="AB39" s="265"/>
    </row>
    <row r="40" spans="1:28" s="25" customFormat="1" ht="9" customHeight="1">
      <c r="A40" s="105"/>
      <c r="B40" s="105"/>
      <c r="C40" s="92"/>
      <c r="D40" s="73"/>
      <c r="E40" s="97"/>
      <c r="F40" s="98"/>
      <c r="G40" s="61"/>
      <c r="H40" s="61"/>
      <c r="I40" s="78"/>
      <c r="J40" s="78"/>
      <c r="K40" s="119"/>
      <c r="L40" s="197"/>
      <c r="M40" s="119"/>
      <c r="N40" s="119"/>
      <c r="O40" s="119"/>
      <c r="P40" s="124"/>
      <c r="Q40" s="119"/>
      <c r="R40" s="119"/>
      <c r="S40" s="124"/>
      <c r="T40" s="119"/>
      <c r="U40" s="100"/>
      <c r="V40" s="40"/>
      <c r="W40" s="103"/>
      <c r="X40" s="103"/>
      <c r="Y40" s="61"/>
      <c r="Z40" s="61"/>
      <c r="AA40" s="61"/>
      <c r="AB40" s="152"/>
    </row>
    <row r="41" spans="1:29" s="25" customFormat="1" ht="21" customHeight="1">
      <c r="A41" s="105"/>
      <c r="B41" s="214"/>
      <c r="C41" s="145"/>
      <c r="E41" s="30" t="s">
        <v>24</v>
      </c>
      <c r="G41" s="104"/>
      <c r="H41" s="104"/>
      <c r="I41" s="61"/>
      <c r="J41" s="61"/>
      <c r="K41" s="119"/>
      <c r="L41" s="197"/>
      <c r="M41" s="194"/>
      <c r="N41" s="119"/>
      <c r="O41" s="119"/>
      <c r="P41" s="124"/>
      <c r="Q41" s="119"/>
      <c r="R41" s="186"/>
      <c r="S41" s="124"/>
      <c r="T41" s="119"/>
      <c r="U41" s="85" t="s">
        <v>47</v>
      </c>
      <c r="V41" s="41"/>
      <c r="W41" s="89"/>
      <c r="X41" s="43"/>
      <c r="Y41" s="69"/>
      <c r="Z41" s="69"/>
      <c r="AA41" s="69"/>
      <c r="AB41" s="152"/>
      <c r="AC41" s="218"/>
    </row>
    <row r="42" spans="1:29" s="25" customFormat="1" ht="21" customHeight="1">
      <c r="A42" s="105"/>
      <c r="B42" s="215"/>
      <c r="C42" s="247">
        <v>2</v>
      </c>
      <c r="E42" s="250"/>
      <c r="F42" s="252" t="s">
        <v>1</v>
      </c>
      <c r="G42" s="254"/>
      <c r="H42" s="256" t="s">
        <v>2</v>
      </c>
      <c r="I42" s="263"/>
      <c r="J42" s="245" t="s">
        <v>3</v>
      </c>
      <c r="K42" s="199"/>
      <c r="L42" s="198"/>
      <c r="M42" s="197"/>
      <c r="N42" s="119"/>
      <c r="O42" s="119"/>
      <c r="P42" s="124"/>
      <c r="Q42" s="119"/>
      <c r="R42" s="124"/>
      <c r="S42" s="187"/>
      <c r="T42" s="199"/>
      <c r="U42" s="250"/>
      <c r="V42" s="252" t="s">
        <v>1</v>
      </c>
      <c r="W42" s="254"/>
      <c r="X42" s="256" t="s">
        <v>2</v>
      </c>
      <c r="Y42" s="263"/>
      <c r="Z42" s="245" t="s">
        <v>3</v>
      </c>
      <c r="AA42" s="91"/>
      <c r="AB42" s="248" t="s">
        <v>37</v>
      </c>
      <c r="AC42" s="219"/>
    </row>
    <row r="43" spans="1:29" s="25" customFormat="1" ht="21" customHeight="1">
      <c r="A43" s="105"/>
      <c r="B43" s="215"/>
      <c r="C43" s="247"/>
      <c r="D43" s="105"/>
      <c r="E43" s="251"/>
      <c r="F43" s="253"/>
      <c r="G43" s="255"/>
      <c r="H43" s="257"/>
      <c r="I43" s="264"/>
      <c r="J43" s="246"/>
      <c r="K43" s="119"/>
      <c r="L43" s="119"/>
      <c r="M43" s="197"/>
      <c r="N43" s="119"/>
      <c r="O43" s="119"/>
      <c r="P43" s="124"/>
      <c r="Q43" s="119"/>
      <c r="R43" s="124"/>
      <c r="S43" s="119"/>
      <c r="T43" s="119"/>
      <c r="U43" s="251"/>
      <c r="V43" s="253"/>
      <c r="W43" s="255"/>
      <c r="X43" s="257"/>
      <c r="Y43" s="264"/>
      <c r="Z43" s="246"/>
      <c r="AA43" s="91"/>
      <c r="AB43" s="248"/>
      <c r="AC43" s="219"/>
    </row>
    <row r="44" spans="1:29" s="25" customFormat="1" ht="9" customHeight="1">
      <c r="A44" s="105"/>
      <c r="B44" s="215"/>
      <c r="C44" s="72"/>
      <c r="D44" s="105"/>
      <c r="E44" s="114"/>
      <c r="F44" s="41"/>
      <c r="G44" s="82"/>
      <c r="H44" s="109"/>
      <c r="I44" s="115"/>
      <c r="J44" s="91"/>
      <c r="K44" s="119"/>
      <c r="L44" s="119"/>
      <c r="M44" s="197"/>
      <c r="N44" s="119"/>
      <c r="O44" s="119"/>
      <c r="P44" s="124"/>
      <c r="Q44" s="119"/>
      <c r="R44" s="124"/>
      <c r="S44" s="119"/>
      <c r="T44" s="119"/>
      <c r="U44" s="128"/>
      <c r="V44" s="41"/>
      <c r="W44" s="82"/>
      <c r="X44" s="109"/>
      <c r="Y44" s="91"/>
      <c r="Z44" s="91"/>
      <c r="AA44" s="91"/>
      <c r="AB44" s="76"/>
      <c r="AC44" s="219"/>
    </row>
    <row r="45" spans="1:30" s="25" customFormat="1" ht="21" customHeight="1">
      <c r="A45" s="218"/>
      <c r="B45" s="215"/>
      <c r="C45" s="72"/>
      <c r="E45" s="30" t="s">
        <v>22</v>
      </c>
      <c r="F45" s="106"/>
      <c r="G45" s="106"/>
      <c r="H45" s="106"/>
      <c r="I45" s="106"/>
      <c r="J45" s="106"/>
      <c r="K45" s="119"/>
      <c r="L45" s="119"/>
      <c r="M45" s="197"/>
      <c r="N45" s="119"/>
      <c r="O45" s="119"/>
      <c r="P45" s="124"/>
      <c r="Q45" s="119"/>
      <c r="R45" s="124"/>
      <c r="S45" s="119"/>
      <c r="T45" s="119"/>
      <c r="U45" s="85" t="s">
        <v>46</v>
      </c>
      <c r="V45" s="41"/>
      <c r="W45" s="89"/>
      <c r="X45" s="43"/>
      <c r="Y45" s="69"/>
      <c r="Z45" s="69"/>
      <c r="AA45" s="69"/>
      <c r="AB45" s="76"/>
      <c r="AC45" s="219"/>
      <c r="AD45" s="214"/>
    </row>
    <row r="46" spans="1:29" s="25" customFormat="1" ht="21" customHeight="1">
      <c r="A46" s="105"/>
      <c r="B46" s="215"/>
      <c r="C46" s="247">
        <v>3</v>
      </c>
      <c r="E46" s="250"/>
      <c r="F46" s="252" t="s">
        <v>1</v>
      </c>
      <c r="G46" s="254"/>
      <c r="H46" s="256" t="s">
        <v>2</v>
      </c>
      <c r="I46" s="263"/>
      <c r="J46" s="245" t="s">
        <v>3</v>
      </c>
      <c r="K46" s="119"/>
      <c r="L46" s="119"/>
      <c r="M46" s="197"/>
      <c r="N46" s="194"/>
      <c r="O46" s="119"/>
      <c r="P46" s="124"/>
      <c r="Q46" s="186"/>
      <c r="R46" s="124"/>
      <c r="S46" s="119"/>
      <c r="T46" s="119"/>
      <c r="U46" s="250"/>
      <c r="V46" s="252" t="s">
        <v>1</v>
      </c>
      <c r="W46" s="254"/>
      <c r="X46" s="256" t="s">
        <v>2</v>
      </c>
      <c r="Y46" s="263"/>
      <c r="Z46" s="245" t="s">
        <v>3</v>
      </c>
      <c r="AA46" s="91"/>
      <c r="AB46" s="248" t="s">
        <v>38</v>
      </c>
      <c r="AC46" s="219"/>
    </row>
    <row r="47" spans="1:29" s="25" customFormat="1" ht="21" customHeight="1">
      <c r="A47" s="105"/>
      <c r="B47" s="215"/>
      <c r="C47" s="247"/>
      <c r="E47" s="251"/>
      <c r="F47" s="253"/>
      <c r="G47" s="255"/>
      <c r="H47" s="257"/>
      <c r="I47" s="264"/>
      <c r="J47" s="246"/>
      <c r="K47" s="194"/>
      <c r="L47" s="119"/>
      <c r="M47" s="197"/>
      <c r="N47" s="197"/>
      <c r="O47" s="119"/>
      <c r="P47" s="124"/>
      <c r="Q47" s="124"/>
      <c r="R47" s="124"/>
      <c r="S47" s="119"/>
      <c r="T47" s="186"/>
      <c r="U47" s="251"/>
      <c r="V47" s="253"/>
      <c r="W47" s="255"/>
      <c r="X47" s="257"/>
      <c r="Y47" s="264"/>
      <c r="Z47" s="246"/>
      <c r="AA47" s="91"/>
      <c r="AB47" s="248"/>
      <c r="AC47" s="219"/>
    </row>
    <row r="48" spans="1:29" s="25" customFormat="1" ht="9" customHeight="1">
      <c r="A48" s="105"/>
      <c r="B48" s="216"/>
      <c r="C48" s="72"/>
      <c r="E48" s="114"/>
      <c r="F48" s="41"/>
      <c r="G48" s="82"/>
      <c r="H48" s="109"/>
      <c r="I48" s="115"/>
      <c r="J48" s="91"/>
      <c r="K48" s="197"/>
      <c r="L48" s="119"/>
      <c r="M48" s="197"/>
      <c r="N48" s="197"/>
      <c r="O48" s="119"/>
      <c r="P48" s="124"/>
      <c r="Q48" s="124"/>
      <c r="R48" s="124"/>
      <c r="S48" s="119"/>
      <c r="T48" s="124"/>
      <c r="U48" s="128"/>
      <c r="V48" s="41"/>
      <c r="W48" s="82"/>
      <c r="X48" s="109"/>
      <c r="Y48" s="91"/>
      <c r="Z48" s="91"/>
      <c r="AA48" s="91"/>
      <c r="AB48" s="76"/>
      <c r="AC48" s="217"/>
    </row>
    <row r="49" spans="1:28" s="107" customFormat="1" ht="21" customHeight="1">
      <c r="A49" s="113"/>
      <c r="B49" s="113"/>
      <c r="C49" s="72"/>
      <c r="D49" s="25"/>
      <c r="E49" s="30" t="s">
        <v>23</v>
      </c>
      <c r="F49" s="106"/>
      <c r="G49" s="106"/>
      <c r="H49" s="106"/>
      <c r="I49" s="106"/>
      <c r="J49" s="106"/>
      <c r="K49" s="197"/>
      <c r="L49" s="194"/>
      <c r="M49" s="197"/>
      <c r="N49" s="197"/>
      <c r="O49" s="119"/>
      <c r="P49" s="124"/>
      <c r="Q49" s="124"/>
      <c r="R49" s="124"/>
      <c r="S49" s="186"/>
      <c r="T49" s="124"/>
      <c r="U49" s="85" t="s">
        <v>44</v>
      </c>
      <c r="V49" s="41"/>
      <c r="W49" s="89"/>
      <c r="X49" s="43"/>
      <c r="Y49" s="69"/>
      <c r="Z49" s="69"/>
      <c r="AA49" s="69"/>
      <c r="AB49" s="76"/>
    </row>
    <row r="50" spans="1:28" s="107" customFormat="1" ht="21" customHeight="1">
      <c r="A50" s="113"/>
      <c r="B50" s="113"/>
      <c r="C50" s="247">
        <v>4</v>
      </c>
      <c r="D50" s="25"/>
      <c r="E50" s="250"/>
      <c r="F50" s="252" t="s">
        <v>1</v>
      </c>
      <c r="G50" s="254"/>
      <c r="H50" s="256" t="s">
        <v>2</v>
      </c>
      <c r="I50" s="263"/>
      <c r="J50" s="245" t="s">
        <v>3</v>
      </c>
      <c r="K50" s="198"/>
      <c r="L50" s="197"/>
      <c r="M50" s="197"/>
      <c r="N50" s="197"/>
      <c r="O50" s="119"/>
      <c r="P50" s="124"/>
      <c r="Q50" s="124"/>
      <c r="R50" s="124"/>
      <c r="S50" s="124"/>
      <c r="T50" s="187"/>
      <c r="U50" s="250"/>
      <c r="V50" s="252" t="s">
        <v>1</v>
      </c>
      <c r="W50" s="254"/>
      <c r="X50" s="256" t="s">
        <v>2</v>
      </c>
      <c r="Y50" s="263"/>
      <c r="Z50" s="245" t="s">
        <v>3</v>
      </c>
      <c r="AA50" s="91"/>
      <c r="AB50" s="248" t="s">
        <v>109</v>
      </c>
    </row>
    <row r="51" spans="1:28" s="107" customFormat="1" ht="21" customHeight="1">
      <c r="A51" s="113"/>
      <c r="B51" s="113"/>
      <c r="C51" s="247"/>
      <c r="E51" s="251"/>
      <c r="F51" s="253"/>
      <c r="G51" s="255"/>
      <c r="H51" s="257"/>
      <c r="I51" s="264"/>
      <c r="J51" s="246"/>
      <c r="K51" s="119"/>
      <c r="L51" s="197"/>
      <c r="M51" s="198"/>
      <c r="N51" s="197"/>
      <c r="O51" s="119"/>
      <c r="P51" s="124"/>
      <c r="Q51" s="124"/>
      <c r="R51" s="187"/>
      <c r="S51" s="124"/>
      <c r="T51" s="119"/>
      <c r="U51" s="251"/>
      <c r="V51" s="253"/>
      <c r="W51" s="255"/>
      <c r="X51" s="257"/>
      <c r="Y51" s="264"/>
      <c r="Z51" s="246"/>
      <c r="AA51" s="91"/>
      <c r="AB51" s="248"/>
    </row>
    <row r="52" spans="1:28" s="107" customFormat="1" ht="9" customHeight="1">
      <c r="A52" s="113"/>
      <c r="B52" s="113"/>
      <c r="C52" s="72"/>
      <c r="E52" s="114"/>
      <c r="F52" s="41"/>
      <c r="G52" s="82"/>
      <c r="H52" s="109"/>
      <c r="I52" s="115"/>
      <c r="J52" s="91"/>
      <c r="K52" s="119"/>
      <c r="L52" s="197"/>
      <c r="M52" s="119"/>
      <c r="N52" s="197"/>
      <c r="O52" s="119"/>
      <c r="P52" s="124"/>
      <c r="Q52" s="124"/>
      <c r="R52" s="119"/>
      <c r="S52" s="124"/>
      <c r="T52" s="119"/>
      <c r="U52" s="128"/>
      <c r="V52" s="41"/>
      <c r="W52" s="82"/>
      <c r="X52" s="109"/>
      <c r="Y52" s="91"/>
      <c r="Z52" s="91"/>
      <c r="AA52" s="91"/>
      <c r="AB52" s="76"/>
    </row>
    <row r="53" spans="1:29" s="107" customFormat="1" ht="21" customHeight="1">
      <c r="A53" s="113"/>
      <c r="B53" s="224"/>
      <c r="C53" s="72"/>
      <c r="E53" s="30" t="s">
        <v>18</v>
      </c>
      <c r="I53" s="108"/>
      <c r="J53" s="108"/>
      <c r="K53" s="119"/>
      <c r="L53" s="197"/>
      <c r="M53" s="119"/>
      <c r="N53" s="197"/>
      <c r="O53" s="119"/>
      <c r="P53" s="124"/>
      <c r="Q53" s="124"/>
      <c r="R53" s="119"/>
      <c r="S53" s="124"/>
      <c r="T53" s="119"/>
      <c r="U53" s="85" t="s">
        <v>39</v>
      </c>
      <c r="V53" s="41"/>
      <c r="W53" s="89"/>
      <c r="X53" s="43"/>
      <c r="Y53" s="69"/>
      <c r="Z53" s="69"/>
      <c r="AA53" s="69"/>
      <c r="AB53" s="76"/>
      <c r="AC53" s="225"/>
    </row>
    <row r="54" spans="1:29" s="2" customFormat="1" ht="21" customHeight="1">
      <c r="A54" s="5"/>
      <c r="B54" s="157"/>
      <c r="C54" s="247">
        <v>5</v>
      </c>
      <c r="E54" s="250"/>
      <c r="F54" s="252" t="s">
        <v>1</v>
      </c>
      <c r="G54" s="254"/>
      <c r="H54" s="256" t="s">
        <v>2</v>
      </c>
      <c r="I54" s="263"/>
      <c r="J54" s="245" t="s">
        <v>3</v>
      </c>
      <c r="K54" s="119"/>
      <c r="L54" s="198"/>
      <c r="M54" s="119"/>
      <c r="N54" s="197"/>
      <c r="O54" s="119"/>
      <c r="P54" s="124"/>
      <c r="Q54" s="124"/>
      <c r="R54" s="119"/>
      <c r="S54" s="187"/>
      <c r="T54" s="202"/>
      <c r="U54" s="250"/>
      <c r="V54" s="252" t="s">
        <v>1</v>
      </c>
      <c r="W54" s="254"/>
      <c r="X54" s="256" t="s">
        <v>2</v>
      </c>
      <c r="Y54" s="263"/>
      <c r="Z54" s="245" t="s">
        <v>3</v>
      </c>
      <c r="AA54" s="91"/>
      <c r="AB54" s="248" t="s">
        <v>110</v>
      </c>
      <c r="AC54" s="221"/>
    </row>
    <row r="55" spans="1:29" s="2" customFormat="1" ht="21" customHeight="1">
      <c r="A55" s="5"/>
      <c r="B55" s="157"/>
      <c r="C55" s="247"/>
      <c r="E55" s="251"/>
      <c r="F55" s="253"/>
      <c r="G55" s="255"/>
      <c r="H55" s="257"/>
      <c r="I55" s="264"/>
      <c r="J55" s="246"/>
      <c r="K55" s="200"/>
      <c r="L55" s="119"/>
      <c r="M55" s="119"/>
      <c r="N55" s="197"/>
      <c r="O55" s="119"/>
      <c r="P55" s="124"/>
      <c r="Q55" s="124"/>
      <c r="R55" s="119"/>
      <c r="S55" s="119"/>
      <c r="T55" s="119"/>
      <c r="U55" s="251"/>
      <c r="V55" s="253"/>
      <c r="W55" s="255"/>
      <c r="X55" s="257"/>
      <c r="Y55" s="264"/>
      <c r="Z55" s="246"/>
      <c r="AA55" s="91"/>
      <c r="AB55" s="248"/>
      <c r="AC55" s="221"/>
    </row>
    <row r="56" spans="1:29" s="2" customFormat="1" ht="9" customHeight="1">
      <c r="A56" s="5"/>
      <c r="B56" s="157"/>
      <c r="C56" s="25"/>
      <c r="G56" s="8"/>
      <c r="H56" s="8"/>
      <c r="I56" s="1"/>
      <c r="J56" s="1"/>
      <c r="K56" s="119"/>
      <c r="L56" s="119"/>
      <c r="M56" s="119"/>
      <c r="N56" s="197"/>
      <c r="O56" s="119"/>
      <c r="P56" s="187"/>
      <c r="Q56" s="124"/>
      <c r="R56" s="119"/>
      <c r="S56" s="119"/>
      <c r="T56" s="119"/>
      <c r="W56" s="8"/>
      <c r="X56" s="8"/>
      <c r="AB56" s="153"/>
      <c r="AC56" s="221"/>
    </row>
    <row r="57" spans="1:30" s="2" customFormat="1" ht="21" customHeight="1">
      <c r="A57" s="159"/>
      <c r="B57" s="157"/>
      <c r="C57" s="25"/>
      <c r="E57" s="30" t="s">
        <v>17</v>
      </c>
      <c r="F57" s="107"/>
      <c r="G57" s="107"/>
      <c r="H57" s="107"/>
      <c r="I57" s="108"/>
      <c r="J57" s="108"/>
      <c r="K57" s="119"/>
      <c r="L57" s="119"/>
      <c r="M57" s="119"/>
      <c r="N57" s="197"/>
      <c r="O57" s="186"/>
      <c r="P57" s="119"/>
      <c r="Q57" s="124"/>
      <c r="R57" s="119"/>
      <c r="S57" s="119"/>
      <c r="T57" s="119"/>
      <c r="U57" s="85" t="s">
        <v>16</v>
      </c>
      <c r="V57" s="41"/>
      <c r="W57" s="89"/>
      <c r="X57" s="43"/>
      <c r="Y57" s="69"/>
      <c r="Z57" s="69"/>
      <c r="AB57" s="153"/>
      <c r="AC57" s="221"/>
      <c r="AD57" s="223"/>
    </row>
    <row r="58" spans="1:29" s="2" customFormat="1" ht="21" customHeight="1">
      <c r="A58" s="5"/>
      <c r="B58" s="157"/>
      <c r="C58" s="265" t="s">
        <v>30</v>
      </c>
      <c r="E58" s="250"/>
      <c r="F58" s="252" t="s">
        <v>1</v>
      </c>
      <c r="G58" s="254"/>
      <c r="H58" s="256" t="s">
        <v>2</v>
      </c>
      <c r="I58" s="263"/>
      <c r="J58" s="245" t="s">
        <v>3</v>
      </c>
      <c r="K58" s="119"/>
      <c r="L58" s="119"/>
      <c r="M58" s="119"/>
      <c r="N58" s="197"/>
      <c r="O58" s="119"/>
      <c r="P58" s="119"/>
      <c r="Q58" s="124"/>
      <c r="R58" s="119"/>
      <c r="S58" s="119"/>
      <c r="T58" s="202"/>
      <c r="U58" s="250"/>
      <c r="V58" s="252" t="s">
        <v>1</v>
      </c>
      <c r="W58" s="254"/>
      <c r="X58" s="256" t="s">
        <v>2</v>
      </c>
      <c r="Y58" s="263"/>
      <c r="Z58" s="245" t="s">
        <v>3</v>
      </c>
      <c r="AB58" s="248" t="s">
        <v>111</v>
      </c>
      <c r="AC58" s="221"/>
    </row>
    <row r="59" spans="1:29" s="2" customFormat="1" ht="21" customHeight="1">
      <c r="A59" s="5"/>
      <c r="B59" s="157"/>
      <c r="C59" s="265"/>
      <c r="E59" s="251"/>
      <c r="F59" s="253"/>
      <c r="G59" s="255"/>
      <c r="H59" s="257"/>
      <c r="I59" s="264"/>
      <c r="J59" s="246"/>
      <c r="K59" s="193"/>
      <c r="L59" s="194"/>
      <c r="M59" s="119"/>
      <c r="N59" s="197"/>
      <c r="O59" s="119"/>
      <c r="P59" s="119"/>
      <c r="Q59" s="124"/>
      <c r="R59" s="119"/>
      <c r="S59" s="186"/>
      <c r="T59" s="119"/>
      <c r="U59" s="251"/>
      <c r="V59" s="253"/>
      <c r="W59" s="255"/>
      <c r="X59" s="257"/>
      <c r="Y59" s="264"/>
      <c r="Z59" s="246"/>
      <c r="AB59" s="248"/>
      <c r="AC59" s="221"/>
    </row>
    <row r="60" spans="1:29" s="2" customFormat="1" ht="9" customHeight="1">
      <c r="A60" s="5"/>
      <c r="B60" s="158"/>
      <c r="C60" s="152"/>
      <c r="E60" s="114"/>
      <c r="F60" s="41"/>
      <c r="G60" s="82"/>
      <c r="H60" s="109"/>
      <c r="I60" s="115"/>
      <c r="J60" s="91"/>
      <c r="K60" s="119"/>
      <c r="L60" s="197"/>
      <c r="M60" s="119"/>
      <c r="N60" s="197"/>
      <c r="O60" s="119"/>
      <c r="P60" s="119"/>
      <c r="Q60" s="124"/>
      <c r="R60" s="119"/>
      <c r="S60" s="124"/>
      <c r="T60" s="119"/>
      <c r="W60" s="8"/>
      <c r="X60" s="8"/>
      <c r="AB60" s="153"/>
      <c r="AC60" s="222"/>
    </row>
    <row r="61" spans="1:28" s="2" customFormat="1" ht="21" customHeight="1">
      <c r="A61" s="5"/>
      <c r="B61" s="5"/>
      <c r="C61" s="76"/>
      <c r="D61" s="107"/>
      <c r="E61" s="30" t="s">
        <v>33</v>
      </c>
      <c r="F61" s="107"/>
      <c r="G61" s="107"/>
      <c r="H61" s="107"/>
      <c r="I61" s="108"/>
      <c r="J61" s="108"/>
      <c r="K61" s="119"/>
      <c r="L61" s="197"/>
      <c r="M61" s="119"/>
      <c r="N61" s="197"/>
      <c r="O61" s="119"/>
      <c r="P61" s="119"/>
      <c r="Q61" s="124"/>
      <c r="R61" s="119"/>
      <c r="S61" s="124"/>
      <c r="T61" s="119"/>
      <c r="U61" s="30" t="s">
        <v>41</v>
      </c>
      <c r="V61" s="25"/>
      <c r="W61" s="104"/>
      <c r="X61" s="104"/>
      <c r="Y61" s="61"/>
      <c r="Z61" s="61"/>
      <c r="AB61" s="153"/>
    </row>
    <row r="62" spans="1:28" s="2" customFormat="1" ht="21" customHeight="1">
      <c r="A62" s="5"/>
      <c r="B62" s="5"/>
      <c r="C62" s="248" t="s">
        <v>31</v>
      </c>
      <c r="E62" s="250"/>
      <c r="F62" s="252" t="s">
        <v>1</v>
      </c>
      <c r="G62" s="254"/>
      <c r="H62" s="256" t="s">
        <v>2</v>
      </c>
      <c r="I62" s="263"/>
      <c r="J62" s="245" t="s">
        <v>3</v>
      </c>
      <c r="K62" s="119"/>
      <c r="L62" s="197"/>
      <c r="M62" s="194"/>
      <c r="N62" s="197"/>
      <c r="O62" s="119"/>
      <c r="P62" s="119"/>
      <c r="Q62" s="124"/>
      <c r="R62" s="186"/>
      <c r="S62" s="124"/>
      <c r="T62" s="119"/>
      <c r="U62" s="250"/>
      <c r="V62" s="252" t="s">
        <v>1</v>
      </c>
      <c r="W62" s="254"/>
      <c r="X62" s="256" t="s">
        <v>2</v>
      </c>
      <c r="Y62" s="263"/>
      <c r="Z62" s="245" t="s">
        <v>3</v>
      </c>
      <c r="AB62" s="248" t="s">
        <v>35</v>
      </c>
    </row>
    <row r="63" spans="1:28" s="2" customFormat="1" ht="21" customHeight="1">
      <c r="A63" s="5"/>
      <c r="B63" s="5"/>
      <c r="C63" s="248"/>
      <c r="E63" s="251"/>
      <c r="F63" s="253"/>
      <c r="G63" s="255"/>
      <c r="H63" s="257"/>
      <c r="I63" s="264"/>
      <c r="J63" s="246"/>
      <c r="K63" s="194"/>
      <c r="L63" s="197"/>
      <c r="M63" s="197"/>
      <c r="N63" s="197"/>
      <c r="O63" s="119"/>
      <c r="P63" s="119"/>
      <c r="Q63" s="124"/>
      <c r="R63" s="124"/>
      <c r="S63" s="124"/>
      <c r="T63" s="186"/>
      <c r="U63" s="251"/>
      <c r="V63" s="253"/>
      <c r="W63" s="255"/>
      <c r="X63" s="257"/>
      <c r="Y63" s="264"/>
      <c r="Z63" s="246"/>
      <c r="AB63" s="248"/>
    </row>
    <row r="64" spans="1:28" s="2" customFormat="1" ht="9" customHeight="1">
      <c r="A64" s="5"/>
      <c r="B64" s="5"/>
      <c r="C64" s="76"/>
      <c r="E64" s="114"/>
      <c r="F64" s="41"/>
      <c r="G64" s="82"/>
      <c r="H64" s="109"/>
      <c r="I64" s="115"/>
      <c r="J64" s="91"/>
      <c r="K64" s="197"/>
      <c r="L64" s="201"/>
      <c r="M64" s="197"/>
      <c r="N64" s="197"/>
      <c r="O64" s="119"/>
      <c r="P64" s="119"/>
      <c r="Q64" s="124"/>
      <c r="R64" s="124"/>
      <c r="S64" s="187"/>
      <c r="T64" s="124"/>
      <c r="W64" s="8"/>
      <c r="X64" s="8"/>
      <c r="AB64" s="153"/>
    </row>
    <row r="65" spans="1:29" s="2" customFormat="1" ht="21" customHeight="1">
      <c r="A65" s="105"/>
      <c r="B65" s="214"/>
      <c r="C65" s="152"/>
      <c r="D65" s="25"/>
      <c r="E65" s="30" t="s">
        <v>256</v>
      </c>
      <c r="F65" s="25"/>
      <c r="G65" s="104"/>
      <c r="H65" s="104"/>
      <c r="I65" s="61"/>
      <c r="J65" s="61"/>
      <c r="K65" s="197"/>
      <c r="L65" s="119"/>
      <c r="M65" s="197"/>
      <c r="N65" s="197"/>
      <c r="O65" s="119"/>
      <c r="P65" s="119"/>
      <c r="Q65" s="124"/>
      <c r="R65" s="124"/>
      <c r="S65" s="119"/>
      <c r="T65" s="124"/>
      <c r="U65" s="30" t="s">
        <v>264</v>
      </c>
      <c r="V65" s="41"/>
      <c r="W65" s="89"/>
      <c r="X65" s="43"/>
      <c r="Y65" s="69"/>
      <c r="Z65" s="69"/>
      <c r="AA65" s="69"/>
      <c r="AB65" s="153"/>
      <c r="AC65" s="220"/>
    </row>
    <row r="66" spans="1:29" s="2" customFormat="1" ht="21" customHeight="1">
      <c r="A66" s="105"/>
      <c r="B66" s="215"/>
      <c r="C66" s="248" t="s">
        <v>32</v>
      </c>
      <c r="D66" s="25"/>
      <c r="E66" s="250"/>
      <c r="F66" s="252" t="s">
        <v>1</v>
      </c>
      <c r="G66" s="254"/>
      <c r="H66" s="256" t="s">
        <v>2</v>
      </c>
      <c r="I66" s="263"/>
      <c r="J66" s="245" t="s">
        <v>3</v>
      </c>
      <c r="K66" s="198"/>
      <c r="L66" s="119"/>
      <c r="M66" s="197"/>
      <c r="N66" s="198"/>
      <c r="O66" s="119"/>
      <c r="P66" s="119"/>
      <c r="Q66" s="187"/>
      <c r="R66" s="124"/>
      <c r="S66" s="119"/>
      <c r="T66" s="187"/>
      <c r="U66" s="250"/>
      <c r="V66" s="252" t="s">
        <v>1</v>
      </c>
      <c r="W66" s="254"/>
      <c r="X66" s="256" t="s">
        <v>2</v>
      </c>
      <c r="Y66" s="263"/>
      <c r="Z66" s="245" t="s">
        <v>3</v>
      </c>
      <c r="AA66" s="91"/>
      <c r="AB66" s="248" t="s">
        <v>36</v>
      </c>
      <c r="AC66" s="221"/>
    </row>
    <row r="67" spans="1:29" s="2" customFormat="1" ht="21" customHeight="1">
      <c r="A67" s="105"/>
      <c r="B67" s="215"/>
      <c r="C67" s="248"/>
      <c r="D67" s="105"/>
      <c r="E67" s="251"/>
      <c r="F67" s="253"/>
      <c r="G67" s="255"/>
      <c r="H67" s="257"/>
      <c r="I67" s="264"/>
      <c r="J67" s="246"/>
      <c r="K67" s="119"/>
      <c r="L67" s="119"/>
      <c r="M67" s="197"/>
      <c r="N67" s="119"/>
      <c r="O67" s="119"/>
      <c r="P67" s="119"/>
      <c r="Q67" s="119"/>
      <c r="R67" s="124"/>
      <c r="S67" s="119"/>
      <c r="T67" s="119"/>
      <c r="U67" s="251"/>
      <c r="V67" s="253"/>
      <c r="W67" s="255"/>
      <c r="X67" s="257"/>
      <c r="Y67" s="264"/>
      <c r="Z67" s="246"/>
      <c r="AA67" s="91"/>
      <c r="AB67" s="248"/>
      <c r="AC67" s="221"/>
    </row>
    <row r="68" spans="1:29" s="2" customFormat="1" ht="9" customHeight="1">
      <c r="A68" s="105"/>
      <c r="B68" s="215"/>
      <c r="C68" s="76"/>
      <c r="D68" s="105"/>
      <c r="E68" s="114"/>
      <c r="F68" s="41"/>
      <c r="G68" s="82"/>
      <c r="H68" s="109"/>
      <c r="I68" s="115"/>
      <c r="J68" s="91"/>
      <c r="K68" s="119"/>
      <c r="L68" s="119"/>
      <c r="M68" s="197"/>
      <c r="N68" s="119"/>
      <c r="O68" s="119"/>
      <c r="P68" s="119"/>
      <c r="Q68" s="119"/>
      <c r="R68" s="124"/>
      <c r="S68" s="119"/>
      <c r="T68" s="119"/>
      <c r="U68" s="128"/>
      <c r="V68" s="41"/>
      <c r="W68" s="82"/>
      <c r="X68" s="109"/>
      <c r="Y68" s="91"/>
      <c r="Z68" s="91"/>
      <c r="AA68" s="91"/>
      <c r="AB68" s="76"/>
      <c r="AC68" s="221"/>
    </row>
    <row r="69" spans="1:30" s="2" customFormat="1" ht="21" customHeight="1">
      <c r="A69" s="218"/>
      <c r="B69" s="215"/>
      <c r="C69" s="76"/>
      <c r="D69" s="25"/>
      <c r="E69" s="30" t="s">
        <v>45</v>
      </c>
      <c r="F69" s="106"/>
      <c r="G69" s="106"/>
      <c r="H69" s="106"/>
      <c r="I69" s="106"/>
      <c r="J69" s="106"/>
      <c r="K69" s="119"/>
      <c r="L69" s="119"/>
      <c r="M69" s="197"/>
      <c r="N69" s="119"/>
      <c r="O69" s="119"/>
      <c r="P69" s="119"/>
      <c r="Q69" s="119"/>
      <c r="R69" s="124"/>
      <c r="S69" s="119"/>
      <c r="T69" s="119"/>
      <c r="U69" s="85" t="s">
        <v>42</v>
      </c>
      <c r="V69" s="41"/>
      <c r="W69" s="89"/>
      <c r="X69" s="43"/>
      <c r="Y69" s="69"/>
      <c r="Z69" s="69"/>
      <c r="AA69" s="69"/>
      <c r="AB69" s="76"/>
      <c r="AC69" s="221"/>
      <c r="AD69" s="223"/>
    </row>
    <row r="70" spans="1:29" s="2" customFormat="1" ht="21" customHeight="1">
      <c r="A70" s="105"/>
      <c r="B70" s="215"/>
      <c r="C70" s="248" t="s">
        <v>107</v>
      </c>
      <c r="D70" s="25"/>
      <c r="E70" s="250"/>
      <c r="F70" s="252" t="s">
        <v>1</v>
      </c>
      <c r="G70" s="254"/>
      <c r="H70" s="256" t="s">
        <v>2</v>
      </c>
      <c r="I70" s="263"/>
      <c r="J70" s="245" t="s">
        <v>3</v>
      </c>
      <c r="K70" s="119"/>
      <c r="L70" s="119"/>
      <c r="M70" s="197"/>
      <c r="N70" s="119"/>
      <c r="O70" s="119"/>
      <c r="P70" s="119"/>
      <c r="Q70" s="119"/>
      <c r="R70" s="124"/>
      <c r="S70" s="119"/>
      <c r="T70" s="119"/>
      <c r="U70" s="250"/>
      <c r="V70" s="252" t="s">
        <v>1</v>
      </c>
      <c r="W70" s="254"/>
      <c r="X70" s="256" t="s">
        <v>2</v>
      </c>
      <c r="Y70" s="263"/>
      <c r="Z70" s="245" t="s">
        <v>3</v>
      </c>
      <c r="AA70" s="91"/>
      <c r="AB70" s="248" t="s">
        <v>112</v>
      </c>
      <c r="AC70" s="221"/>
    </row>
    <row r="71" spans="1:29" s="2" customFormat="1" ht="21" customHeight="1">
      <c r="A71" s="105"/>
      <c r="B71" s="215"/>
      <c r="C71" s="248"/>
      <c r="D71" s="25"/>
      <c r="E71" s="251"/>
      <c r="F71" s="253"/>
      <c r="G71" s="255"/>
      <c r="H71" s="257"/>
      <c r="I71" s="264"/>
      <c r="J71" s="246"/>
      <c r="K71" s="193"/>
      <c r="L71" s="194"/>
      <c r="M71" s="197"/>
      <c r="N71" s="119"/>
      <c r="O71" s="119"/>
      <c r="P71" s="119"/>
      <c r="Q71" s="119"/>
      <c r="R71" s="124"/>
      <c r="S71" s="186"/>
      <c r="T71" s="193"/>
      <c r="U71" s="251"/>
      <c r="V71" s="253"/>
      <c r="W71" s="255"/>
      <c r="X71" s="257"/>
      <c r="Y71" s="264"/>
      <c r="Z71" s="246"/>
      <c r="AA71" s="91"/>
      <c r="AB71" s="248"/>
      <c r="AC71" s="221"/>
    </row>
    <row r="72" spans="1:29" s="2" customFormat="1" ht="9" customHeight="1">
      <c r="A72" s="105"/>
      <c r="B72" s="216"/>
      <c r="C72" s="76"/>
      <c r="D72" s="25"/>
      <c r="E72" s="114"/>
      <c r="F72" s="41"/>
      <c r="G72" s="82"/>
      <c r="H72" s="109"/>
      <c r="I72" s="115"/>
      <c r="J72" s="91"/>
      <c r="K72" s="119"/>
      <c r="L72" s="197"/>
      <c r="M72" s="198"/>
      <c r="N72" s="119"/>
      <c r="O72" s="119"/>
      <c r="P72" s="119"/>
      <c r="Q72" s="119"/>
      <c r="R72" s="187"/>
      <c r="S72" s="124"/>
      <c r="T72" s="119"/>
      <c r="U72" s="128"/>
      <c r="V72" s="41"/>
      <c r="W72" s="82"/>
      <c r="X72" s="109"/>
      <c r="Y72" s="91"/>
      <c r="Z72" s="91"/>
      <c r="AA72" s="91"/>
      <c r="AB72" s="76"/>
      <c r="AC72" s="222"/>
    </row>
    <row r="73" spans="1:28" s="2" customFormat="1" ht="21" customHeight="1">
      <c r="A73" s="113"/>
      <c r="B73" s="113"/>
      <c r="C73" s="76"/>
      <c r="D73" s="25"/>
      <c r="E73" s="30" t="s">
        <v>34</v>
      </c>
      <c r="F73" s="106"/>
      <c r="G73" s="106"/>
      <c r="H73" s="106"/>
      <c r="I73" s="106"/>
      <c r="J73" s="106"/>
      <c r="K73" s="119"/>
      <c r="L73" s="197"/>
      <c r="M73" s="119"/>
      <c r="N73" s="119"/>
      <c r="O73" s="119"/>
      <c r="P73" s="119"/>
      <c r="Q73" s="119"/>
      <c r="R73" s="119"/>
      <c r="S73" s="124"/>
      <c r="T73" s="119"/>
      <c r="U73" s="85" t="s">
        <v>15</v>
      </c>
      <c r="V73" s="41"/>
      <c r="W73" s="89"/>
      <c r="X73" s="43"/>
      <c r="Y73" s="69"/>
      <c r="Z73" s="69"/>
      <c r="AA73" s="69"/>
      <c r="AB73" s="76"/>
    </row>
    <row r="74" spans="1:28" s="2" customFormat="1" ht="21" customHeight="1">
      <c r="A74" s="113"/>
      <c r="B74" s="113"/>
      <c r="C74" s="248" t="s">
        <v>108</v>
      </c>
      <c r="D74" s="25"/>
      <c r="E74" s="250"/>
      <c r="F74" s="252" t="s">
        <v>1</v>
      </c>
      <c r="G74" s="254"/>
      <c r="H74" s="256" t="s">
        <v>2</v>
      </c>
      <c r="I74" s="263"/>
      <c r="J74" s="245" t="s">
        <v>3</v>
      </c>
      <c r="K74" s="199"/>
      <c r="L74" s="198"/>
      <c r="M74" s="119"/>
      <c r="N74" s="119"/>
      <c r="O74" s="119"/>
      <c r="P74" s="119"/>
      <c r="Q74" s="119"/>
      <c r="R74" s="119"/>
      <c r="S74" s="187"/>
      <c r="T74" s="199"/>
      <c r="U74" s="250"/>
      <c r="V74" s="252" t="s">
        <v>1</v>
      </c>
      <c r="W74" s="254"/>
      <c r="X74" s="256" t="s">
        <v>2</v>
      </c>
      <c r="Y74" s="263"/>
      <c r="Z74" s="245" t="s">
        <v>3</v>
      </c>
      <c r="AA74" s="91"/>
      <c r="AB74" s="248" t="s">
        <v>113</v>
      </c>
    </row>
    <row r="75" spans="1:28" s="2" customFormat="1" ht="21" customHeight="1">
      <c r="A75" s="113"/>
      <c r="B75" s="113"/>
      <c r="C75" s="248"/>
      <c r="D75" s="107"/>
      <c r="E75" s="251"/>
      <c r="F75" s="253"/>
      <c r="G75" s="255"/>
      <c r="H75" s="257"/>
      <c r="I75" s="264"/>
      <c r="J75" s="266"/>
      <c r="K75" s="200"/>
      <c r="L75" s="119"/>
      <c r="M75" s="119"/>
      <c r="N75" s="119"/>
      <c r="O75" s="119"/>
      <c r="P75" s="119"/>
      <c r="Q75" s="119"/>
      <c r="R75" s="119"/>
      <c r="S75" s="119"/>
      <c r="T75" s="119"/>
      <c r="U75" s="251"/>
      <c r="V75" s="253"/>
      <c r="W75" s="255"/>
      <c r="X75" s="257"/>
      <c r="Y75" s="264"/>
      <c r="Z75" s="246"/>
      <c r="AA75" s="91"/>
      <c r="AB75" s="248"/>
    </row>
    <row r="76" spans="1:28" s="2" customFormat="1" ht="9" customHeight="1">
      <c r="A76" s="113"/>
      <c r="B76" s="113"/>
      <c r="C76" s="76"/>
      <c r="D76" s="107"/>
      <c r="E76" s="114"/>
      <c r="F76" s="41"/>
      <c r="G76" s="82"/>
      <c r="H76" s="109"/>
      <c r="I76" s="115"/>
      <c r="J76" s="91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28"/>
      <c r="V76" s="41"/>
      <c r="W76" s="82"/>
      <c r="X76" s="109"/>
      <c r="Y76" s="91"/>
      <c r="Z76" s="91"/>
      <c r="AA76" s="91"/>
      <c r="AB76" s="76"/>
    </row>
    <row r="77" spans="1:28" s="2" customFormat="1" ht="21" customHeight="1">
      <c r="A77" s="113"/>
      <c r="B77" s="113"/>
      <c r="C77" s="76"/>
      <c r="D77" s="107"/>
      <c r="E77" s="30"/>
      <c r="F77" s="107"/>
      <c r="G77" s="107"/>
      <c r="H77" s="107"/>
      <c r="I77" s="108"/>
      <c r="J77" s="108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85"/>
      <c r="V77" s="41"/>
      <c r="W77" s="89"/>
      <c r="X77" s="43"/>
      <c r="Y77" s="69"/>
      <c r="Z77" s="69"/>
      <c r="AA77" s="69"/>
      <c r="AB77" s="76"/>
    </row>
    <row r="78" spans="11:20" ht="21" customHeight="1">
      <c r="K78" s="119"/>
      <c r="L78" s="119"/>
      <c r="M78" s="119"/>
      <c r="N78" s="119"/>
      <c r="O78" s="119"/>
      <c r="P78" s="119"/>
      <c r="Q78" s="119"/>
      <c r="R78" s="119"/>
      <c r="S78" s="119"/>
      <c r="T78" s="119"/>
    </row>
  </sheetData>
  <sheetProtection/>
  <mergeCells count="217">
    <mergeCell ref="V38:V39"/>
    <mergeCell ref="W38:W39"/>
    <mergeCell ref="X38:X39"/>
    <mergeCell ref="Y38:Y39"/>
    <mergeCell ref="E1:Z1"/>
    <mergeCell ref="G38:G39"/>
    <mergeCell ref="H38:H39"/>
    <mergeCell ref="I38:I39"/>
    <mergeCell ref="E38:E39"/>
    <mergeCell ref="F38:F39"/>
    <mergeCell ref="U38:U39"/>
    <mergeCell ref="V70:V71"/>
    <mergeCell ref="W70:W71"/>
    <mergeCell ref="J74:J75"/>
    <mergeCell ref="U74:U75"/>
    <mergeCell ref="X42:X43"/>
    <mergeCell ref="Y42:Y43"/>
    <mergeCell ref="U42:U43"/>
    <mergeCell ref="C38:C39"/>
    <mergeCell ref="J38:J39"/>
    <mergeCell ref="Z38:Z39"/>
    <mergeCell ref="AB38:AB39"/>
    <mergeCell ref="V66:V67"/>
    <mergeCell ref="W66:W67"/>
    <mergeCell ref="X66:X67"/>
    <mergeCell ref="Y66:Y67"/>
    <mergeCell ref="V42:V43"/>
    <mergeCell ref="W42:W43"/>
    <mergeCell ref="Z42:Z43"/>
    <mergeCell ref="AB42:AB43"/>
    <mergeCell ref="C46:C47"/>
    <mergeCell ref="E46:E47"/>
    <mergeCell ref="F46:F47"/>
    <mergeCell ref="G46:G47"/>
    <mergeCell ref="H46:H47"/>
    <mergeCell ref="I46:I47"/>
    <mergeCell ref="E42:E43"/>
    <mergeCell ref="F42:F43"/>
    <mergeCell ref="V46:V47"/>
    <mergeCell ref="W46:W47"/>
    <mergeCell ref="X46:X47"/>
    <mergeCell ref="Y46:Y47"/>
    <mergeCell ref="C42:C43"/>
    <mergeCell ref="J42:J43"/>
    <mergeCell ref="G42:G43"/>
    <mergeCell ref="H42:H43"/>
    <mergeCell ref="I42:I43"/>
    <mergeCell ref="Z46:Z47"/>
    <mergeCell ref="AB46:AB47"/>
    <mergeCell ref="C50:C51"/>
    <mergeCell ref="E50:E51"/>
    <mergeCell ref="F50:F51"/>
    <mergeCell ref="G50:G51"/>
    <mergeCell ref="H50:H51"/>
    <mergeCell ref="I50:I51"/>
    <mergeCell ref="J46:J47"/>
    <mergeCell ref="U46:U47"/>
    <mergeCell ref="J50:J51"/>
    <mergeCell ref="U50:U51"/>
    <mergeCell ref="V50:V51"/>
    <mergeCell ref="W50:W51"/>
    <mergeCell ref="X50:X51"/>
    <mergeCell ref="Y50:Y51"/>
    <mergeCell ref="Z50:Z51"/>
    <mergeCell ref="AB50:AB51"/>
    <mergeCell ref="C66:C67"/>
    <mergeCell ref="E66:E67"/>
    <mergeCell ref="F66:F67"/>
    <mergeCell ref="G66:G67"/>
    <mergeCell ref="H66:H67"/>
    <mergeCell ref="I66:I67"/>
    <mergeCell ref="J66:J67"/>
    <mergeCell ref="U66:U67"/>
    <mergeCell ref="Z58:Z59"/>
    <mergeCell ref="AB58:AB59"/>
    <mergeCell ref="H62:H63"/>
    <mergeCell ref="I62:I63"/>
    <mergeCell ref="J62:J63"/>
    <mergeCell ref="U62:U63"/>
    <mergeCell ref="Z62:Z63"/>
    <mergeCell ref="AB62:AB63"/>
    <mergeCell ref="Z54:Z55"/>
    <mergeCell ref="AB54:AB55"/>
    <mergeCell ref="C58:C59"/>
    <mergeCell ref="E58:E59"/>
    <mergeCell ref="F58:F59"/>
    <mergeCell ref="G58:G59"/>
    <mergeCell ref="H58:H59"/>
    <mergeCell ref="I58:I59"/>
    <mergeCell ref="J58:J59"/>
    <mergeCell ref="U58:U59"/>
    <mergeCell ref="J54:J55"/>
    <mergeCell ref="U54:U55"/>
    <mergeCell ref="V54:V55"/>
    <mergeCell ref="W54:W55"/>
    <mergeCell ref="X54:X55"/>
    <mergeCell ref="Y54:Y55"/>
    <mergeCell ref="J31:J32"/>
    <mergeCell ref="Z31:Z32"/>
    <mergeCell ref="AB31:AB32"/>
    <mergeCell ref="N37:Q38"/>
    <mergeCell ref="C54:C55"/>
    <mergeCell ref="E54:E55"/>
    <mergeCell ref="F54:F55"/>
    <mergeCell ref="G54:G55"/>
    <mergeCell ref="H54:H55"/>
    <mergeCell ref="I54:I55"/>
    <mergeCell ref="C31:C32"/>
    <mergeCell ref="E31:E32"/>
    <mergeCell ref="F31:F32"/>
    <mergeCell ref="G31:G32"/>
    <mergeCell ref="H31:H32"/>
    <mergeCell ref="I31:I32"/>
    <mergeCell ref="I28:I29"/>
    <mergeCell ref="J28:J29"/>
    <mergeCell ref="Z28:Z29"/>
    <mergeCell ref="AB28:AB29"/>
    <mergeCell ref="L29:L30"/>
    <mergeCell ref="S29:S30"/>
    <mergeCell ref="J24:J25"/>
    <mergeCell ref="Z24:Z25"/>
    <mergeCell ref="AB24:AB25"/>
    <mergeCell ref="K25:K28"/>
    <mergeCell ref="T25:T28"/>
    <mergeCell ref="C28:C29"/>
    <mergeCell ref="E28:E29"/>
    <mergeCell ref="F28:F29"/>
    <mergeCell ref="G28:G29"/>
    <mergeCell ref="H28:H29"/>
    <mergeCell ref="Z20:Z21"/>
    <mergeCell ref="AB20:AB21"/>
    <mergeCell ref="M21:M23"/>
    <mergeCell ref="R21:R23"/>
    <mergeCell ref="C24:C25"/>
    <mergeCell ref="E24:E25"/>
    <mergeCell ref="F24:F25"/>
    <mergeCell ref="G24:G25"/>
    <mergeCell ref="H24:H25"/>
    <mergeCell ref="I24:I25"/>
    <mergeCell ref="T17:T20"/>
    <mergeCell ref="C20:C21"/>
    <mergeCell ref="E20:E21"/>
    <mergeCell ref="F20:F21"/>
    <mergeCell ref="G20:G21"/>
    <mergeCell ref="H20:H21"/>
    <mergeCell ref="I20:I21"/>
    <mergeCell ref="J20:J21"/>
    <mergeCell ref="C16:C17"/>
    <mergeCell ref="E16:E17"/>
    <mergeCell ref="F16:F17"/>
    <mergeCell ref="G16:G17"/>
    <mergeCell ref="H16:H17"/>
    <mergeCell ref="I16:I17"/>
    <mergeCell ref="I13:I14"/>
    <mergeCell ref="J13:J14"/>
    <mergeCell ref="Z13:Z14"/>
    <mergeCell ref="AB13:AB14"/>
    <mergeCell ref="L15:L16"/>
    <mergeCell ref="S15:S16"/>
    <mergeCell ref="J16:J17"/>
    <mergeCell ref="Z16:Z17"/>
    <mergeCell ref="AB16:AB17"/>
    <mergeCell ref="K17:K20"/>
    <mergeCell ref="I7:I8"/>
    <mergeCell ref="J7:J8"/>
    <mergeCell ref="Z7:Z8"/>
    <mergeCell ref="AB7:AB8"/>
    <mergeCell ref="O12:P13"/>
    <mergeCell ref="C13:C14"/>
    <mergeCell ref="E13:E14"/>
    <mergeCell ref="F13:F14"/>
    <mergeCell ref="G13:G14"/>
    <mergeCell ref="H13:H14"/>
    <mergeCell ref="V58:V59"/>
    <mergeCell ref="W58:W59"/>
    <mergeCell ref="X58:X59"/>
    <mergeCell ref="Y58:Y59"/>
    <mergeCell ref="O5:P6"/>
    <mergeCell ref="C7:C8"/>
    <mergeCell ref="E7:E8"/>
    <mergeCell ref="F7:F8"/>
    <mergeCell ref="G7:G8"/>
    <mergeCell ref="H7:H8"/>
    <mergeCell ref="V62:V63"/>
    <mergeCell ref="W62:W63"/>
    <mergeCell ref="X62:X63"/>
    <mergeCell ref="Y62:Y63"/>
    <mergeCell ref="C62:C63"/>
    <mergeCell ref="E62:E63"/>
    <mergeCell ref="F62:F63"/>
    <mergeCell ref="G62:G63"/>
    <mergeCell ref="Z66:Z67"/>
    <mergeCell ref="AB66:AB67"/>
    <mergeCell ref="C70:C71"/>
    <mergeCell ref="E70:E71"/>
    <mergeCell ref="F70:F71"/>
    <mergeCell ref="G70:G71"/>
    <mergeCell ref="H70:H71"/>
    <mergeCell ref="I70:I71"/>
    <mergeCell ref="J70:J71"/>
    <mergeCell ref="U70:U71"/>
    <mergeCell ref="X70:X71"/>
    <mergeCell ref="Y70:Y71"/>
    <mergeCell ref="Z70:Z71"/>
    <mergeCell ref="AB70:AB71"/>
    <mergeCell ref="C74:C75"/>
    <mergeCell ref="E74:E75"/>
    <mergeCell ref="F74:F75"/>
    <mergeCell ref="G74:G75"/>
    <mergeCell ref="H74:H75"/>
    <mergeCell ref="I74:I75"/>
    <mergeCell ref="V74:V75"/>
    <mergeCell ref="W74:W75"/>
    <mergeCell ref="X74:X75"/>
    <mergeCell ref="Y74:Y75"/>
    <mergeCell ref="Z74:Z75"/>
    <mergeCell ref="AB74:AB75"/>
  </mergeCells>
  <printOptions horizontalCentered="1"/>
  <pageMargins left="0" right="0" top="0.5905511811023623" bottom="0" header="0.5118110236220472" footer="0.5118110236220472"/>
  <pageSetup horizontalDpi="300" verticalDpi="3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E85"/>
  <sheetViews>
    <sheetView zoomScale="81" zoomScaleNormal="81" zoomScalePageLayoutView="0" workbookViewId="0" topLeftCell="A16">
      <selection activeCell="Q45" sqref="Q45"/>
    </sheetView>
  </sheetViews>
  <sheetFormatPr defaultColWidth="9.00390625" defaultRowHeight="13.5"/>
  <cols>
    <col min="1" max="1" width="4.50390625" style="20" customWidth="1"/>
    <col min="2" max="2" width="3.875" style="0" customWidth="1"/>
    <col min="3" max="3" width="16.625" style="9" customWidth="1"/>
    <col min="4" max="4" width="1.25" style="0" customWidth="1"/>
    <col min="5" max="5" width="7.75390625" style="0" customWidth="1"/>
    <col min="6" max="6" width="1.25" style="0" customWidth="1"/>
    <col min="7" max="7" width="10.625" style="0" customWidth="1"/>
    <col min="8" max="8" width="2.125" style="9" customWidth="1"/>
    <col min="9" max="9" width="1.875" style="0" customWidth="1"/>
    <col min="10" max="10" width="2.75390625" style="20" customWidth="1"/>
    <col min="11" max="11" width="3.00390625" style="0" customWidth="1"/>
    <col min="12" max="12" width="16.625" style="0" customWidth="1"/>
    <col min="13" max="13" width="1.12109375" style="0" customWidth="1"/>
    <col min="14" max="14" width="7.75390625" style="6" customWidth="1"/>
    <col min="15" max="15" width="1.25" style="0" customWidth="1"/>
    <col min="16" max="16" width="10.625" style="146" customWidth="1"/>
    <col min="17" max="17" width="12.25390625" style="0" customWidth="1"/>
    <col min="18" max="18" width="20.875" style="0" customWidth="1"/>
    <col min="19" max="29" width="9.00390625" style="0" customWidth="1"/>
    <col min="30" max="30" width="5.75390625" style="0" customWidth="1"/>
    <col min="31" max="31" width="2.75390625" style="0" customWidth="1"/>
  </cols>
  <sheetData>
    <row r="1" spans="3:13" ht="43.5" customHeight="1">
      <c r="C1" s="14" t="s">
        <v>7</v>
      </c>
      <c r="D1" s="3"/>
      <c r="L1" s="14" t="s">
        <v>8</v>
      </c>
      <c r="M1" s="3"/>
    </row>
    <row r="2" spans="2:9" ht="7.5" customHeight="1">
      <c r="B2" s="5"/>
      <c r="C2" s="18"/>
      <c r="D2" s="5"/>
      <c r="E2" s="5"/>
      <c r="F2" s="5"/>
      <c r="G2" s="5"/>
      <c r="H2" s="18"/>
      <c r="I2" s="5"/>
    </row>
    <row r="3" spans="2:21" ht="13.5" customHeight="1">
      <c r="B3" s="5">
        <v>1</v>
      </c>
      <c r="C3" s="19" t="s">
        <v>190</v>
      </c>
      <c r="D3" s="15"/>
      <c r="E3" s="23" t="s">
        <v>9</v>
      </c>
      <c r="F3" s="23"/>
      <c r="G3" s="212" t="s">
        <v>9</v>
      </c>
      <c r="H3" s="12"/>
      <c r="I3" s="12"/>
      <c r="J3" s="22"/>
      <c r="K3" s="11">
        <v>1</v>
      </c>
      <c r="L3" s="15" t="s">
        <v>129</v>
      </c>
      <c r="M3" s="15"/>
      <c r="N3" s="23" t="s">
        <v>9</v>
      </c>
      <c r="O3" s="11"/>
      <c r="P3" s="212" t="s">
        <v>9</v>
      </c>
      <c r="Q3" s="12"/>
      <c r="S3" s="203"/>
      <c r="T3" s="203"/>
      <c r="U3" s="204"/>
    </row>
    <row r="4" spans="2:21" ht="13.5" customHeight="1">
      <c r="B4" s="5">
        <v>2</v>
      </c>
      <c r="C4" s="19" t="s">
        <v>191</v>
      </c>
      <c r="D4" s="15"/>
      <c r="E4" s="23" t="s">
        <v>9</v>
      </c>
      <c r="F4" s="23"/>
      <c r="G4" s="212" t="s">
        <v>9</v>
      </c>
      <c r="H4" s="12"/>
      <c r="I4" s="12"/>
      <c r="J4" s="22"/>
      <c r="K4" s="11">
        <v>2</v>
      </c>
      <c r="L4" s="15" t="s">
        <v>143</v>
      </c>
      <c r="M4" s="15"/>
      <c r="N4" s="23" t="s">
        <v>9</v>
      </c>
      <c r="O4" s="11"/>
      <c r="P4" s="212" t="s">
        <v>9</v>
      </c>
      <c r="Q4" s="12"/>
      <c r="S4" s="203"/>
      <c r="T4" s="203"/>
      <c r="U4" s="204"/>
    </row>
    <row r="5" spans="2:21" ht="13.5" customHeight="1">
      <c r="B5" s="5">
        <v>3</v>
      </c>
      <c r="C5" s="19" t="s">
        <v>192</v>
      </c>
      <c r="D5" s="15"/>
      <c r="E5" s="23" t="s">
        <v>53</v>
      </c>
      <c r="F5" s="23"/>
      <c r="G5" s="212" t="s">
        <v>10</v>
      </c>
      <c r="H5" s="12"/>
      <c r="I5" s="12"/>
      <c r="J5" s="22"/>
      <c r="K5" s="11">
        <v>3</v>
      </c>
      <c r="L5" s="15" t="s">
        <v>130</v>
      </c>
      <c r="M5" s="15"/>
      <c r="N5" s="23" t="s">
        <v>53</v>
      </c>
      <c r="O5" s="11"/>
      <c r="P5" s="212" t="s">
        <v>10</v>
      </c>
      <c r="Q5" s="12"/>
      <c r="S5" s="203"/>
      <c r="T5" s="203"/>
      <c r="U5" s="204"/>
    </row>
    <row r="6" spans="2:21" ht="13.5" customHeight="1">
      <c r="B6" s="5">
        <v>4</v>
      </c>
      <c r="C6" s="19" t="s">
        <v>193</v>
      </c>
      <c r="D6" s="15"/>
      <c r="E6" s="23" t="s">
        <v>53</v>
      </c>
      <c r="F6" s="23"/>
      <c r="G6" s="212" t="s">
        <v>239</v>
      </c>
      <c r="H6" s="12"/>
      <c r="I6" s="12"/>
      <c r="J6" s="22"/>
      <c r="K6" s="11">
        <v>4</v>
      </c>
      <c r="L6" s="15" t="s">
        <v>226</v>
      </c>
      <c r="M6" s="15"/>
      <c r="N6" s="23" t="s">
        <v>53</v>
      </c>
      <c r="O6" s="11"/>
      <c r="P6" s="212" t="s">
        <v>236</v>
      </c>
      <c r="Q6" s="12"/>
      <c r="S6" s="203"/>
      <c r="T6" s="203"/>
      <c r="U6" s="204"/>
    </row>
    <row r="7" spans="2:21" ht="13.5" customHeight="1">
      <c r="B7" s="5">
        <v>5</v>
      </c>
      <c r="C7" s="19" t="s">
        <v>194</v>
      </c>
      <c r="D7" s="16"/>
      <c r="E7" s="23" t="s">
        <v>54</v>
      </c>
      <c r="F7" s="23"/>
      <c r="G7" s="212" t="s">
        <v>240</v>
      </c>
      <c r="H7" s="12"/>
      <c r="I7" s="12"/>
      <c r="J7" s="22"/>
      <c r="K7" s="11">
        <v>5</v>
      </c>
      <c r="L7" s="15" t="s">
        <v>144</v>
      </c>
      <c r="M7" s="15"/>
      <c r="N7" s="23" t="s">
        <v>54</v>
      </c>
      <c r="O7" s="11"/>
      <c r="P7" s="212" t="s">
        <v>62</v>
      </c>
      <c r="Q7" s="12"/>
      <c r="S7" s="203"/>
      <c r="T7" s="203"/>
      <c r="U7" s="204"/>
    </row>
    <row r="8" spans="2:21" ht="13.5" customHeight="1">
      <c r="B8" s="5">
        <v>6</v>
      </c>
      <c r="C8" s="19" t="s">
        <v>195</v>
      </c>
      <c r="D8" s="15"/>
      <c r="E8" s="23" t="s">
        <v>54</v>
      </c>
      <c r="F8" s="23"/>
      <c r="G8" s="212" t="s">
        <v>241</v>
      </c>
      <c r="H8" s="12"/>
      <c r="I8" s="12"/>
      <c r="J8" s="22"/>
      <c r="K8" s="11">
        <v>6</v>
      </c>
      <c r="L8" s="15" t="s">
        <v>227</v>
      </c>
      <c r="M8" s="15"/>
      <c r="N8" s="23" t="s">
        <v>54</v>
      </c>
      <c r="O8" s="11"/>
      <c r="P8" s="212" t="s">
        <v>62</v>
      </c>
      <c r="Q8" s="12"/>
      <c r="S8" s="203"/>
      <c r="T8" s="203"/>
      <c r="U8" s="204"/>
    </row>
    <row r="9" spans="2:21" ht="13.5" customHeight="1">
      <c r="B9" s="5">
        <v>7</v>
      </c>
      <c r="C9" s="19" t="s">
        <v>196</v>
      </c>
      <c r="D9" s="15"/>
      <c r="E9" s="23" t="s">
        <v>54</v>
      </c>
      <c r="F9" s="23"/>
      <c r="G9" s="212" t="s">
        <v>241</v>
      </c>
      <c r="H9" s="12"/>
      <c r="I9" s="12"/>
      <c r="J9" s="22"/>
      <c r="K9" s="11">
        <v>7</v>
      </c>
      <c r="L9" s="15" t="s">
        <v>145</v>
      </c>
      <c r="M9" s="15"/>
      <c r="N9" s="23" t="s">
        <v>55</v>
      </c>
      <c r="O9" s="11"/>
      <c r="P9" s="212" t="s">
        <v>55</v>
      </c>
      <c r="Q9" s="12"/>
      <c r="S9" s="203"/>
      <c r="T9" s="203"/>
      <c r="U9" s="204"/>
    </row>
    <row r="10" spans="2:21" ht="13.5" customHeight="1">
      <c r="B10" s="5">
        <v>8</v>
      </c>
      <c r="C10" s="19" t="s">
        <v>197</v>
      </c>
      <c r="D10" s="15"/>
      <c r="E10" s="23" t="s">
        <v>55</v>
      </c>
      <c r="F10" s="23"/>
      <c r="G10" s="212" t="s">
        <v>55</v>
      </c>
      <c r="H10" s="12"/>
      <c r="I10" s="12"/>
      <c r="J10" s="22"/>
      <c r="K10" s="11">
        <v>8</v>
      </c>
      <c r="L10" s="15" t="s">
        <v>228</v>
      </c>
      <c r="M10" s="15"/>
      <c r="N10" s="23" t="s">
        <v>55</v>
      </c>
      <c r="O10" s="11"/>
      <c r="P10" s="212" t="s">
        <v>55</v>
      </c>
      <c r="Q10" s="12"/>
      <c r="S10" s="203"/>
      <c r="T10" s="203"/>
      <c r="U10" s="204"/>
    </row>
    <row r="11" spans="2:21" ht="13.5" customHeight="1">
      <c r="B11" s="5">
        <v>9</v>
      </c>
      <c r="C11" s="19" t="s">
        <v>198</v>
      </c>
      <c r="D11" s="16"/>
      <c r="E11" s="23" t="s">
        <v>55</v>
      </c>
      <c r="F11" s="23"/>
      <c r="G11" s="212" t="s">
        <v>55</v>
      </c>
      <c r="H11" s="12"/>
      <c r="I11" s="12"/>
      <c r="J11" s="22"/>
      <c r="K11" s="11">
        <v>9</v>
      </c>
      <c r="L11" s="15" t="s">
        <v>131</v>
      </c>
      <c r="M11" s="15"/>
      <c r="N11" s="23" t="s">
        <v>55</v>
      </c>
      <c r="O11" s="11"/>
      <c r="P11" s="212" t="s">
        <v>55</v>
      </c>
      <c r="Q11" s="12"/>
      <c r="S11" s="203"/>
      <c r="T11" s="203"/>
      <c r="U11" s="204"/>
    </row>
    <row r="12" spans="2:21" ht="13.5" customHeight="1">
      <c r="B12" s="5">
        <v>10</v>
      </c>
      <c r="C12" s="19" t="s">
        <v>199</v>
      </c>
      <c r="D12" s="15"/>
      <c r="E12" s="23" t="s">
        <v>55</v>
      </c>
      <c r="F12" s="23"/>
      <c r="G12" s="212" t="s">
        <v>55</v>
      </c>
      <c r="H12" s="12"/>
      <c r="I12" s="12"/>
      <c r="J12" s="22"/>
      <c r="K12" s="11">
        <v>10</v>
      </c>
      <c r="L12" s="15" t="s">
        <v>132</v>
      </c>
      <c r="M12" s="15"/>
      <c r="N12" s="23" t="s">
        <v>55</v>
      </c>
      <c r="O12" s="11"/>
      <c r="P12" s="212" t="s">
        <v>55</v>
      </c>
      <c r="Q12" s="12"/>
      <c r="S12" s="203"/>
      <c r="T12" s="203"/>
      <c r="U12" s="204"/>
    </row>
    <row r="13" spans="2:21" ht="13.5" customHeight="1">
      <c r="B13" s="5">
        <v>11</v>
      </c>
      <c r="C13" s="19" t="s">
        <v>200</v>
      </c>
      <c r="D13" s="15"/>
      <c r="E13" s="23" t="s">
        <v>55</v>
      </c>
      <c r="F13" s="23"/>
      <c r="G13" s="212" t="s">
        <v>55</v>
      </c>
      <c r="H13" s="12"/>
      <c r="I13" s="12"/>
      <c r="J13" s="22"/>
      <c r="K13" s="11">
        <v>11</v>
      </c>
      <c r="L13" s="15" t="s">
        <v>133</v>
      </c>
      <c r="M13" s="15"/>
      <c r="N13" s="23" t="s">
        <v>56</v>
      </c>
      <c r="O13" s="11"/>
      <c r="P13" s="212" t="s">
        <v>105</v>
      </c>
      <c r="Q13" s="12"/>
      <c r="S13" s="203"/>
      <c r="T13" s="203"/>
      <c r="U13" s="204"/>
    </row>
    <row r="14" spans="2:21" ht="13.5" customHeight="1">
      <c r="B14" s="5">
        <v>12</v>
      </c>
      <c r="C14" s="19" t="s">
        <v>201</v>
      </c>
      <c r="D14" s="15"/>
      <c r="E14" s="23" t="s">
        <v>56</v>
      </c>
      <c r="F14" s="23"/>
      <c r="G14" s="212" t="s">
        <v>224</v>
      </c>
      <c r="H14" s="12"/>
      <c r="I14" s="12"/>
      <c r="J14" s="22"/>
      <c r="K14" s="11">
        <v>12</v>
      </c>
      <c r="L14" s="15" t="s">
        <v>229</v>
      </c>
      <c r="M14" s="15"/>
      <c r="N14" s="23" t="s">
        <v>56</v>
      </c>
      <c r="O14" s="11"/>
      <c r="P14" s="212" t="s">
        <v>63</v>
      </c>
      <c r="Q14" s="12"/>
      <c r="S14" s="203"/>
      <c r="T14" s="203"/>
      <c r="U14" s="204"/>
    </row>
    <row r="15" spans="2:21" ht="13.5" customHeight="1">
      <c r="B15" s="5">
        <v>13</v>
      </c>
      <c r="C15" s="19" t="s">
        <v>202</v>
      </c>
      <c r="D15" s="16"/>
      <c r="E15" s="23" t="s">
        <v>56</v>
      </c>
      <c r="F15" s="23"/>
      <c r="G15" s="212" t="s">
        <v>224</v>
      </c>
      <c r="H15" s="12"/>
      <c r="I15" s="12"/>
      <c r="J15" s="22"/>
      <c r="K15" s="11">
        <v>13</v>
      </c>
      <c r="L15" s="15" t="s">
        <v>146</v>
      </c>
      <c r="M15" s="15"/>
      <c r="N15" s="23" t="s">
        <v>56</v>
      </c>
      <c r="O15" s="11"/>
      <c r="P15" s="212" t="s">
        <v>63</v>
      </c>
      <c r="Q15" s="12"/>
      <c r="S15" s="203"/>
      <c r="T15" s="203"/>
      <c r="U15" s="204"/>
    </row>
    <row r="16" spans="2:21" ht="13.5" customHeight="1">
      <c r="B16" s="5">
        <v>14</v>
      </c>
      <c r="C16" s="19" t="s">
        <v>203</v>
      </c>
      <c r="D16" s="15"/>
      <c r="E16" s="23" t="s">
        <v>56</v>
      </c>
      <c r="F16" s="23"/>
      <c r="G16" s="212" t="s">
        <v>105</v>
      </c>
      <c r="H16" s="12"/>
      <c r="I16" s="12"/>
      <c r="J16" s="22"/>
      <c r="K16" s="11">
        <v>14</v>
      </c>
      <c r="L16" s="15" t="s">
        <v>230</v>
      </c>
      <c r="M16" s="15"/>
      <c r="N16" s="23" t="s">
        <v>56</v>
      </c>
      <c r="O16" s="11"/>
      <c r="P16" s="212" t="s">
        <v>63</v>
      </c>
      <c r="Q16" s="12"/>
      <c r="S16" s="203"/>
      <c r="T16" s="203"/>
      <c r="U16" s="204"/>
    </row>
    <row r="17" spans="2:21" ht="13.5" customHeight="1">
      <c r="B17" s="5">
        <v>15</v>
      </c>
      <c r="C17" s="19" t="s">
        <v>204</v>
      </c>
      <c r="D17" s="16"/>
      <c r="E17" s="23" t="s">
        <v>56</v>
      </c>
      <c r="F17" s="23"/>
      <c r="G17" s="212" t="s">
        <v>105</v>
      </c>
      <c r="H17" s="12"/>
      <c r="I17" s="12"/>
      <c r="J17" s="21"/>
      <c r="K17" s="11">
        <v>15</v>
      </c>
      <c r="L17" s="15" t="s">
        <v>231</v>
      </c>
      <c r="M17" s="15"/>
      <c r="N17" s="23" t="s">
        <v>56</v>
      </c>
      <c r="O17" s="11"/>
      <c r="P17" s="212" t="s">
        <v>105</v>
      </c>
      <c r="Q17" s="12"/>
      <c r="S17" s="203"/>
      <c r="T17" s="203"/>
      <c r="U17" s="204"/>
    </row>
    <row r="18" spans="2:21" ht="13.5" customHeight="1">
      <c r="B18" s="5">
        <v>16</v>
      </c>
      <c r="C18" s="19" t="s">
        <v>205</v>
      </c>
      <c r="D18" s="15"/>
      <c r="E18" s="23" t="s">
        <v>56</v>
      </c>
      <c r="F18" s="23"/>
      <c r="G18" s="212" t="s">
        <v>224</v>
      </c>
      <c r="H18" s="12"/>
      <c r="I18" s="12"/>
      <c r="J18" s="21"/>
      <c r="K18" s="11">
        <v>16</v>
      </c>
      <c r="L18" s="15" t="s">
        <v>147</v>
      </c>
      <c r="M18" s="15"/>
      <c r="N18" s="23" t="s">
        <v>57</v>
      </c>
      <c r="O18" s="11"/>
      <c r="P18" s="212" t="s">
        <v>64</v>
      </c>
      <c r="Q18" s="12"/>
      <c r="S18" s="203"/>
      <c r="T18" s="203"/>
      <c r="U18" s="204"/>
    </row>
    <row r="19" spans="2:21" ht="13.5" customHeight="1">
      <c r="B19" s="5">
        <v>17</v>
      </c>
      <c r="C19" s="19" t="s">
        <v>206</v>
      </c>
      <c r="D19" s="15"/>
      <c r="E19" s="23" t="s">
        <v>57</v>
      </c>
      <c r="F19" s="23"/>
      <c r="G19" s="212" t="s">
        <v>242</v>
      </c>
      <c r="H19" s="12"/>
      <c r="I19" s="12"/>
      <c r="J19" s="21"/>
      <c r="K19" s="11">
        <v>17</v>
      </c>
      <c r="L19" s="15" t="s">
        <v>148</v>
      </c>
      <c r="M19" s="15"/>
      <c r="N19" s="23" t="s">
        <v>57</v>
      </c>
      <c r="O19" s="11"/>
      <c r="P19" s="212" t="s">
        <v>64</v>
      </c>
      <c r="Q19" s="12"/>
      <c r="S19" s="203"/>
      <c r="T19" s="203"/>
      <c r="U19" s="204"/>
    </row>
    <row r="20" spans="2:21" ht="13.5" customHeight="1">
      <c r="B20" s="5">
        <v>18</v>
      </c>
      <c r="C20" s="19" t="s">
        <v>207</v>
      </c>
      <c r="D20" s="15"/>
      <c r="E20" s="23" t="s">
        <v>57</v>
      </c>
      <c r="F20" s="23"/>
      <c r="G20" s="212" t="s">
        <v>243</v>
      </c>
      <c r="H20" s="12"/>
      <c r="I20" s="12"/>
      <c r="J20" s="21"/>
      <c r="K20" s="11">
        <v>18</v>
      </c>
      <c r="L20" s="15" t="s">
        <v>149</v>
      </c>
      <c r="M20" s="15"/>
      <c r="N20" s="23" t="s">
        <v>57</v>
      </c>
      <c r="O20" s="11"/>
      <c r="P20" s="212" t="s">
        <v>65</v>
      </c>
      <c r="Q20" s="12"/>
      <c r="S20" s="203"/>
      <c r="T20" s="203"/>
      <c r="U20" s="204"/>
    </row>
    <row r="21" spans="2:21" ht="13.5" customHeight="1">
      <c r="B21" s="5">
        <v>19</v>
      </c>
      <c r="C21" s="19" t="s">
        <v>208</v>
      </c>
      <c r="D21" s="15"/>
      <c r="E21" s="23" t="s">
        <v>57</v>
      </c>
      <c r="F21" s="23"/>
      <c r="G21" s="212" t="s">
        <v>243</v>
      </c>
      <c r="H21" s="12"/>
      <c r="I21" s="12"/>
      <c r="J21" s="21"/>
      <c r="K21" s="11">
        <v>19</v>
      </c>
      <c r="L21" s="15" t="s">
        <v>134</v>
      </c>
      <c r="M21" s="15"/>
      <c r="N21" s="23" t="s">
        <v>58</v>
      </c>
      <c r="O21" s="11"/>
      <c r="P21" s="212" t="s">
        <v>102</v>
      </c>
      <c r="Q21" s="12"/>
      <c r="S21" s="203"/>
      <c r="T21" s="203"/>
      <c r="U21" s="204"/>
    </row>
    <row r="22" spans="2:21" ht="13.5" customHeight="1">
      <c r="B22" s="5">
        <v>20</v>
      </c>
      <c r="C22" s="19" t="s">
        <v>209</v>
      </c>
      <c r="D22" s="15"/>
      <c r="E22" s="23" t="s">
        <v>57</v>
      </c>
      <c r="F22" s="23"/>
      <c r="G22" s="212" t="s">
        <v>244</v>
      </c>
      <c r="H22" s="12"/>
      <c r="I22" s="12"/>
      <c r="J22" s="21"/>
      <c r="K22" s="11">
        <v>20</v>
      </c>
      <c r="L22" s="15" t="s">
        <v>150</v>
      </c>
      <c r="M22" s="15"/>
      <c r="N22" s="23" t="s">
        <v>58</v>
      </c>
      <c r="O22" s="11"/>
      <c r="P22" s="212" t="s">
        <v>66</v>
      </c>
      <c r="Q22" s="12"/>
      <c r="S22" s="203"/>
      <c r="T22" s="203"/>
      <c r="U22" s="204"/>
    </row>
    <row r="23" spans="2:21" ht="13.5" customHeight="1">
      <c r="B23" s="5">
        <v>21</v>
      </c>
      <c r="C23" s="19" t="s">
        <v>210</v>
      </c>
      <c r="D23" s="15"/>
      <c r="E23" s="23" t="s">
        <v>58</v>
      </c>
      <c r="F23" s="23"/>
      <c r="G23" s="212" t="s">
        <v>245</v>
      </c>
      <c r="H23" s="12"/>
      <c r="I23" s="12"/>
      <c r="J23" s="21"/>
      <c r="K23" s="11">
        <v>21</v>
      </c>
      <c r="L23" s="15" t="s">
        <v>152</v>
      </c>
      <c r="M23" s="15"/>
      <c r="N23" s="23" t="s">
        <v>58</v>
      </c>
      <c r="O23" s="11"/>
      <c r="P23" s="212" t="s">
        <v>67</v>
      </c>
      <c r="Q23" s="12"/>
      <c r="S23" s="203"/>
      <c r="T23" s="203"/>
      <c r="U23" s="204"/>
    </row>
    <row r="24" spans="2:21" ht="13.5" customHeight="1">
      <c r="B24" s="5">
        <v>22</v>
      </c>
      <c r="C24" s="19" t="s">
        <v>211</v>
      </c>
      <c r="D24" s="15"/>
      <c r="E24" s="23" t="s">
        <v>58</v>
      </c>
      <c r="F24" s="23"/>
      <c r="G24" s="212" t="s">
        <v>245</v>
      </c>
      <c r="H24" s="12"/>
      <c r="I24" s="12"/>
      <c r="J24" s="21"/>
      <c r="K24" s="11">
        <v>22</v>
      </c>
      <c r="L24" s="15" t="s">
        <v>151</v>
      </c>
      <c r="M24" s="15"/>
      <c r="N24" s="23" t="s">
        <v>58</v>
      </c>
      <c r="O24" s="11"/>
      <c r="P24" s="212" t="s">
        <v>158</v>
      </c>
      <c r="Q24" s="12"/>
      <c r="S24" s="203"/>
      <c r="T24" s="203"/>
      <c r="U24" s="204"/>
    </row>
    <row r="25" spans="2:21" ht="13.5" customHeight="1">
      <c r="B25" s="5">
        <v>23</v>
      </c>
      <c r="C25" s="19" t="s">
        <v>212</v>
      </c>
      <c r="D25" s="15"/>
      <c r="E25" s="23" t="s">
        <v>58</v>
      </c>
      <c r="F25" s="23"/>
      <c r="G25" s="212" t="s">
        <v>246</v>
      </c>
      <c r="H25" s="12"/>
      <c r="I25" s="12"/>
      <c r="J25" s="21"/>
      <c r="K25" s="11">
        <v>23</v>
      </c>
      <c r="L25" s="15" t="s">
        <v>155</v>
      </c>
      <c r="M25" s="15"/>
      <c r="N25" s="23" t="s">
        <v>11</v>
      </c>
      <c r="O25" s="11"/>
      <c r="P25" s="212" t="s">
        <v>69</v>
      </c>
      <c r="Q25" s="12"/>
      <c r="S25" s="203"/>
      <c r="T25" s="203"/>
      <c r="U25" s="204"/>
    </row>
    <row r="26" spans="2:21" ht="13.5" customHeight="1">
      <c r="B26" s="5">
        <v>24</v>
      </c>
      <c r="C26" s="19" t="s">
        <v>213</v>
      </c>
      <c r="D26" s="15"/>
      <c r="E26" s="23" t="s">
        <v>58</v>
      </c>
      <c r="F26" s="23"/>
      <c r="G26" s="212" t="s">
        <v>247</v>
      </c>
      <c r="H26" s="12"/>
      <c r="I26" s="12"/>
      <c r="J26" s="21"/>
      <c r="K26" s="11">
        <v>24</v>
      </c>
      <c r="L26" s="15" t="s">
        <v>153</v>
      </c>
      <c r="M26" s="15"/>
      <c r="N26" s="23" t="s">
        <v>11</v>
      </c>
      <c r="O26" s="11"/>
      <c r="P26" s="212" t="s">
        <v>70</v>
      </c>
      <c r="Q26" s="12"/>
      <c r="S26" s="203"/>
      <c r="T26" s="203"/>
      <c r="U26" s="204"/>
    </row>
    <row r="27" spans="2:21" ht="13.5" customHeight="1">
      <c r="B27" s="5">
        <v>25</v>
      </c>
      <c r="C27" s="19" t="s">
        <v>214</v>
      </c>
      <c r="D27" s="15"/>
      <c r="E27" s="23" t="s">
        <v>11</v>
      </c>
      <c r="F27" s="23"/>
      <c r="G27" s="212" t="s">
        <v>248</v>
      </c>
      <c r="H27" s="12"/>
      <c r="I27" s="12"/>
      <c r="J27" s="21"/>
      <c r="K27" s="11">
        <v>25</v>
      </c>
      <c r="L27" s="15" t="s">
        <v>135</v>
      </c>
      <c r="M27" s="15"/>
      <c r="N27" s="23" t="s">
        <v>11</v>
      </c>
      <c r="O27" s="11"/>
      <c r="P27" s="212" t="s">
        <v>68</v>
      </c>
      <c r="Q27" s="12"/>
      <c r="S27" s="203"/>
      <c r="T27" s="203"/>
      <c r="U27" s="204"/>
    </row>
    <row r="28" spans="2:21" ht="13.5" customHeight="1">
      <c r="B28" s="5">
        <v>26</v>
      </c>
      <c r="C28" s="19" t="s">
        <v>215</v>
      </c>
      <c r="D28" s="15"/>
      <c r="E28" s="23" t="s">
        <v>11</v>
      </c>
      <c r="F28" s="23"/>
      <c r="G28" s="212" t="s">
        <v>249</v>
      </c>
      <c r="H28" s="12"/>
      <c r="I28" s="12"/>
      <c r="J28" s="21"/>
      <c r="K28" s="11">
        <v>26</v>
      </c>
      <c r="L28" s="15" t="s">
        <v>154</v>
      </c>
      <c r="M28" s="15"/>
      <c r="N28" s="23" t="s">
        <v>11</v>
      </c>
      <c r="O28" s="11"/>
      <c r="P28" s="212" t="s">
        <v>70</v>
      </c>
      <c r="Q28" s="12"/>
      <c r="S28" s="203"/>
      <c r="T28" s="203"/>
      <c r="U28" s="204"/>
    </row>
    <row r="29" spans="2:21" ht="13.5" customHeight="1">
      <c r="B29" s="5">
        <v>27</v>
      </c>
      <c r="C29" s="19" t="s">
        <v>216</v>
      </c>
      <c r="D29" s="15"/>
      <c r="E29" s="23" t="s">
        <v>11</v>
      </c>
      <c r="F29" s="23"/>
      <c r="G29" s="212" t="s">
        <v>250</v>
      </c>
      <c r="H29" s="12"/>
      <c r="I29" s="12"/>
      <c r="J29" s="21"/>
      <c r="K29" s="11">
        <v>27</v>
      </c>
      <c r="L29" s="15" t="s">
        <v>136</v>
      </c>
      <c r="M29" s="15"/>
      <c r="N29" s="23" t="s">
        <v>11</v>
      </c>
      <c r="O29" s="11"/>
      <c r="P29" s="212" t="s">
        <v>70</v>
      </c>
      <c r="Q29" s="12"/>
      <c r="S29" s="203"/>
      <c r="T29" s="203"/>
      <c r="U29" s="204"/>
    </row>
    <row r="30" spans="2:21" ht="13.5" customHeight="1">
      <c r="B30" s="5">
        <v>28</v>
      </c>
      <c r="C30" s="19" t="s">
        <v>217</v>
      </c>
      <c r="D30" s="15"/>
      <c r="E30" s="23" t="s">
        <v>11</v>
      </c>
      <c r="F30" s="23"/>
      <c r="G30" s="212" t="s">
        <v>248</v>
      </c>
      <c r="H30" s="12"/>
      <c r="I30" s="12"/>
      <c r="J30" s="21"/>
      <c r="K30" s="11">
        <v>28</v>
      </c>
      <c r="L30" s="15" t="s">
        <v>232</v>
      </c>
      <c r="M30" s="15"/>
      <c r="N30" s="23" t="s">
        <v>11</v>
      </c>
      <c r="O30" s="11"/>
      <c r="P30" s="212" t="s">
        <v>70</v>
      </c>
      <c r="Q30" s="12"/>
      <c r="S30" s="203"/>
      <c r="T30" s="203"/>
      <c r="U30" s="204"/>
    </row>
    <row r="31" spans="2:21" ht="13.5" customHeight="1">
      <c r="B31" s="5">
        <v>29</v>
      </c>
      <c r="C31" s="19" t="s">
        <v>140</v>
      </c>
      <c r="D31" s="15"/>
      <c r="E31" s="23" t="s">
        <v>11</v>
      </c>
      <c r="F31" s="23"/>
      <c r="G31" s="212" t="s">
        <v>248</v>
      </c>
      <c r="H31" s="12"/>
      <c r="I31" s="12"/>
      <c r="J31" s="21"/>
      <c r="K31" s="11">
        <v>29</v>
      </c>
      <c r="L31" s="15" t="s">
        <v>156</v>
      </c>
      <c r="M31" s="15"/>
      <c r="N31" s="23" t="s">
        <v>59</v>
      </c>
      <c r="O31" s="11"/>
      <c r="P31" s="212" t="s">
        <v>142</v>
      </c>
      <c r="Q31" s="12"/>
      <c r="S31" s="203"/>
      <c r="T31" s="203"/>
      <c r="U31" s="204"/>
    </row>
    <row r="32" spans="2:21" ht="13.5" customHeight="1">
      <c r="B32" s="5">
        <v>30</v>
      </c>
      <c r="C32" s="19" t="s">
        <v>141</v>
      </c>
      <c r="D32" s="15"/>
      <c r="E32" s="23" t="s">
        <v>11</v>
      </c>
      <c r="F32" s="23"/>
      <c r="G32" s="212" t="s">
        <v>248</v>
      </c>
      <c r="H32" s="12"/>
      <c r="I32" s="12"/>
      <c r="J32" s="21"/>
      <c r="K32" s="11">
        <v>30</v>
      </c>
      <c r="L32" s="15" t="s">
        <v>233</v>
      </c>
      <c r="M32" s="15"/>
      <c r="N32" s="23" t="s">
        <v>59</v>
      </c>
      <c r="O32" s="11"/>
      <c r="P32" s="212" t="s">
        <v>71</v>
      </c>
      <c r="Q32" s="12"/>
      <c r="S32" s="203"/>
      <c r="T32" s="203"/>
      <c r="U32" s="204"/>
    </row>
    <row r="33" spans="2:21" ht="13.5" customHeight="1">
      <c r="B33" s="5">
        <v>31</v>
      </c>
      <c r="C33" s="19" t="s">
        <v>218</v>
      </c>
      <c r="D33" s="15"/>
      <c r="E33" s="23" t="s">
        <v>59</v>
      </c>
      <c r="F33" s="23"/>
      <c r="G33" s="212" t="s">
        <v>251</v>
      </c>
      <c r="H33" s="12"/>
      <c r="I33" s="12"/>
      <c r="J33" s="21"/>
      <c r="K33" s="11">
        <v>31</v>
      </c>
      <c r="L33" s="15" t="s">
        <v>157</v>
      </c>
      <c r="M33" s="10"/>
      <c r="N33" s="23" t="s">
        <v>59</v>
      </c>
      <c r="O33" s="11"/>
      <c r="P33" s="212" t="s">
        <v>71</v>
      </c>
      <c r="Q33" s="12"/>
      <c r="S33" s="203"/>
      <c r="T33" s="203"/>
      <c r="U33" s="204"/>
    </row>
    <row r="34" spans="2:21" ht="13.5" customHeight="1">
      <c r="B34" s="5">
        <v>32</v>
      </c>
      <c r="C34" s="19" t="s">
        <v>219</v>
      </c>
      <c r="D34" s="11"/>
      <c r="E34" s="23" t="s">
        <v>59</v>
      </c>
      <c r="F34" s="23"/>
      <c r="G34" s="212" t="s">
        <v>251</v>
      </c>
      <c r="H34" s="17"/>
      <c r="I34" s="11"/>
      <c r="J34" s="21"/>
      <c r="K34" s="11">
        <v>32</v>
      </c>
      <c r="L34" s="17" t="s">
        <v>137</v>
      </c>
      <c r="M34" s="11"/>
      <c r="N34" s="23" t="s">
        <v>60</v>
      </c>
      <c r="O34" s="11"/>
      <c r="P34" s="212" t="s">
        <v>72</v>
      </c>
      <c r="Q34" s="11"/>
      <c r="S34" s="203"/>
      <c r="T34" s="203"/>
      <c r="U34" s="204"/>
    </row>
    <row r="35" spans="2:21" ht="13.5" customHeight="1">
      <c r="B35" s="5">
        <v>33</v>
      </c>
      <c r="C35" s="17" t="s">
        <v>220</v>
      </c>
      <c r="D35" s="11"/>
      <c r="E35" s="24" t="s">
        <v>60</v>
      </c>
      <c r="F35" s="24"/>
      <c r="G35" s="212" t="s">
        <v>252</v>
      </c>
      <c r="H35" s="17"/>
      <c r="I35" s="11"/>
      <c r="J35" s="21"/>
      <c r="K35" s="11">
        <v>33</v>
      </c>
      <c r="L35" s="17" t="s">
        <v>138</v>
      </c>
      <c r="M35" s="11"/>
      <c r="N35" s="23" t="s">
        <v>61</v>
      </c>
      <c r="O35" s="11"/>
      <c r="P35" s="213" t="s">
        <v>103</v>
      </c>
      <c r="Q35" s="11"/>
      <c r="S35" s="203"/>
      <c r="T35" s="203"/>
      <c r="U35" s="204"/>
    </row>
    <row r="36" spans="2:21" ht="13.5" customHeight="1">
      <c r="B36" s="5">
        <v>34</v>
      </c>
      <c r="C36" s="17" t="s">
        <v>221</v>
      </c>
      <c r="D36" s="11"/>
      <c r="E36" s="24" t="s">
        <v>61</v>
      </c>
      <c r="F36" s="24"/>
      <c r="G36" s="213" t="s">
        <v>225</v>
      </c>
      <c r="H36" s="19"/>
      <c r="I36" s="13"/>
      <c r="J36" s="21"/>
      <c r="K36" s="11">
        <v>34</v>
      </c>
      <c r="L36" s="17" t="s">
        <v>139</v>
      </c>
      <c r="M36" s="11"/>
      <c r="N36" s="24" t="s">
        <v>61</v>
      </c>
      <c r="O36" s="13"/>
      <c r="P36" s="213" t="s">
        <v>104</v>
      </c>
      <c r="Q36" s="11"/>
      <c r="S36" s="203"/>
      <c r="T36" s="203"/>
      <c r="U36" s="204"/>
    </row>
    <row r="37" spans="2:21" ht="13.5" customHeight="1">
      <c r="B37" s="5">
        <v>35</v>
      </c>
      <c r="C37" s="19" t="s">
        <v>222</v>
      </c>
      <c r="D37" s="19"/>
      <c r="E37" s="24" t="s">
        <v>61</v>
      </c>
      <c r="F37" s="24"/>
      <c r="G37" s="213" t="s">
        <v>253</v>
      </c>
      <c r="H37" s="19"/>
      <c r="I37" s="13"/>
      <c r="J37" s="21"/>
      <c r="K37" s="11">
        <v>35</v>
      </c>
      <c r="L37" s="19" t="s">
        <v>234</v>
      </c>
      <c r="M37" s="19"/>
      <c r="N37" s="24" t="s">
        <v>61</v>
      </c>
      <c r="P37" s="213" t="s">
        <v>237</v>
      </c>
      <c r="Q37" s="13"/>
      <c r="S37" s="203"/>
      <c r="T37" s="203"/>
      <c r="U37" s="204"/>
    </row>
    <row r="38" spans="2:21" ht="13.5" customHeight="1">
      <c r="B38" s="5">
        <v>36</v>
      </c>
      <c r="C38" s="19" t="s">
        <v>223</v>
      </c>
      <c r="D38" s="19"/>
      <c r="E38" s="24" t="s">
        <v>61</v>
      </c>
      <c r="F38" s="24"/>
      <c r="G38" s="213" t="s">
        <v>254</v>
      </c>
      <c r="H38" s="19"/>
      <c r="I38" s="13"/>
      <c r="J38" s="21"/>
      <c r="K38" s="11">
        <v>36</v>
      </c>
      <c r="L38" s="19" t="s">
        <v>235</v>
      </c>
      <c r="M38" s="19"/>
      <c r="N38" s="24" t="s">
        <v>61</v>
      </c>
      <c r="P38" s="213" t="s">
        <v>103</v>
      </c>
      <c r="Q38" s="13"/>
      <c r="S38" s="203"/>
      <c r="T38" s="203"/>
      <c r="U38" s="204"/>
    </row>
    <row r="39" spans="2:17" ht="13.5" customHeight="1">
      <c r="B39" s="13"/>
      <c r="C39" s="19"/>
      <c r="D39" s="19"/>
      <c r="E39" s="13"/>
      <c r="F39" s="13"/>
      <c r="G39" s="13"/>
      <c r="H39" s="19"/>
      <c r="I39" s="13"/>
      <c r="J39" s="21"/>
      <c r="L39" s="133"/>
      <c r="M39" s="19"/>
      <c r="P39" s="147"/>
      <c r="Q39" s="13"/>
    </row>
    <row r="40" spans="2:17" ht="12.75">
      <c r="B40" s="13">
        <v>41</v>
      </c>
      <c r="C40" s="19" t="s">
        <v>266</v>
      </c>
      <c r="D40" s="19"/>
      <c r="E40" s="13" t="s">
        <v>270</v>
      </c>
      <c r="F40" s="13"/>
      <c r="G40" s="24" t="s">
        <v>270</v>
      </c>
      <c r="H40" s="19"/>
      <c r="I40" s="13"/>
      <c r="J40" s="21"/>
      <c r="K40" s="228">
        <v>41</v>
      </c>
      <c r="L40" s="19" t="s">
        <v>268</v>
      </c>
      <c r="M40" s="19"/>
      <c r="N40" s="6" t="s">
        <v>272</v>
      </c>
      <c r="O40" s="6"/>
      <c r="P40" s="213" t="s">
        <v>273</v>
      </c>
      <c r="Q40" s="13"/>
    </row>
    <row r="41" spans="2:17" ht="12.75">
      <c r="B41" s="13">
        <v>42</v>
      </c>
      <c r="C41" s="19" t="s">
        <v>267</v>
      </c>
      <c r="D41" s="19"/>
      <c r="E41" s="13" t="s">
        <v>271</v>
      </c>
      <c r="F41" s="13"/>
      <c r="G41" s="24" t="s">
        <v>251</v>
      </c>
      <c r="H41" s="19"/>
      <c r="I41" s="13"/>
      <c r="J41" s="21"/>
      <c r="K41" s="228">
        <v>42</v>
      </c>
      <c r="L41" s="19" t="s">
        <v>269</v>
      </c>
      <c r="M41" s="19"/>
      <c r="N41" s="6" t="s">
        <v>275</v>
      </c>
      <c r="O41" s="6"/>
      <c r="P41" s="213" t="s">
        <v>274</v>
      </c>
      <c r="Q41" s="13"/>
    </row>
    <row r="42" spans="2:17" ht="12.75">
      <c r="B42" s="13"/>
      <c r="C42" s="19"/>
      <c r="D42" s="9"/>
      <c r="E42" s="13"/>
      <c r="F42" s="13"/>
      <c r="G42" s="13"/>
      <c r="H42" s="19"/>
      <c r="I42" s="13"/>
      <c r="J42" s="21"/>
      <c r="L42" s="133"/>
      <c r="M42" s="9"/>
      <c r="P42" s="147"/>
      <c r="Q42" s="13"/>
    </row>
    <row r="43" spans="2:13" ht="12.75">
      <c r="B43" s="13"/>
      <c r="C43" s="19"/>
      <c r="D43" s="19"/>
      <c r="E43" s="13"/>
      <c r="F43" s="13"/>
      <c r="H43" s="19"/>
      <c r="I43" s="13"/>
      <c r="J43" s="21"/>
      <c r="L43" s="133"/>
      <c r="M43" s="19"/>
    </row>
    <row r="44" spans="2:13" ht="12.75">
      <c r="B44" s="13"/>
      <c r="C44" s="19"/>
      <c r="D44" s="19"/>
      <c r="E44" s="13"/>
      <c r="F44" s="13"/>
      <c r="H44" s="19"/>
      <c r="I44" s="13"/>
      <c r="J44" s="21"/>
      <c r="L44" s="133"/>
      <c r="M44" s="19"/>
    </row>
    <row r="45" spans="2:13" ht="12.75">
      <c r="B45" s="13"/>
      <c r="C45" s="19"/>
      <c r="D45" s="9"/>
      <c r="E45" s="13"/>
      <c r="F45" s="13"/>
      <c r="L45" s="133"/>
      <c r="M45" s="9"/>
    </row>
    <row r="46" spans="2:13" ht="12.75">
      <c r="B46" s="13"/>
      <c r="C46" s="19"/>
      <c r="D46" s="9"/>
      <c r="E46" s="13"/>
      <c r="F46" s="13"/>
      <c r="H46" s="4"/>
      <c r="L46" s="133"/>
      <c r="M46" s="9"/>
    </row>
    <row r="47" spans="4:13" ht="12.75">
      <c r="D47" s="4"/>
      <c r="E47" s="13"/>
      <c r="F47" s="13"/>
      <c r="H47" s="4"/>
      <c r="L47" s="4"/>
      <c r="M47" s="4"/>
    </row>
    <row r="48" spans="4:13" ht="12.75">
      <c r="D48" s="4"/>
      <c r="E48" s="13"/>
      <c r="F48" s="13"/>
      <c r="H48" s="4"/>
      <c r="L48" s="4"/>
      <c r="M48" s="4"/>
    </row>
    <row r="49" spans="5:8" ht="12.75">
      <c r="E49" s="13"/>
      <c r="F49" s="13"/>
      <c r="H49" s="4"/>
    </row>
    <row r="50" spans="5:8" ht="12.75">
      <c r="E50" s="13"/>
      <c r="F50" s="13"/>
      <c r="H50"/>
    </row>
    <row r="51" spans="5:8" ht="12.75">
      <c r="E51" s="13"/>
      <c r="F51" s="13"/>
      <c r="H51"/>
    </row>
    <row r="52" spans="5:8" ht="12.75">
      <c r="E52" s="13"/>
      <c r="F52" s="13"/>
      <c r="H52" s="4"/>
    </row>
    <row r="53" spans="5:8" ht="12.75">
      <c r="E53" s="13"/>
      <c r="F53" s="13"/>
      <c r="H53" s="4"/>
    </row>
    <row r="54" spans="5:8" ht="12.75">
      <c r="E54" s="13"/>
      <c r="F54" s="13"/>
      <c r="H54" s="4"/>
    </row>
    <row r="55" spans="5:8" ht="12.75">
      <c r="E55" s="13"/>
      <c r="F55" s="13"/>
      <c r="H55" s="4"/>
    </row>
    <row r="56" spans="5:8" ht="12.75">
      <c r="E56" s="13"/>
      <c r="F56" s="13"/>
      <c r="H56" s="4"/>
    </row>
    <row r="57" spans="5:8" ht="12.75">
      <c r="E57" s="13"/>
      <c r="F57" s="13"/>
      <c r="H57" s="4"/>
    </row>
    <row r="58" spans="5:8" ht="12.75">
      <c r="E58" s="13"/>
      <c r="F58" s="13"/>
      <c r="H58" s="4"/>
    </row>
    <row r="59" spans="5:8" ht="12.75">
      <c r="E59" s="13"/>
      <c r="F59" s="13"/>
      <c r="H59" s="4"/>
    </row>
    <row r="60" spans="5:6" ht="12.75">
      <c r="E60" s="13"/>
      <c r="F60" s="13"/>
    </row>
    <row r="61" spans="5:6" ht="12.75">
      <c r="E61" s="13"/>
      <c r="F61" s="13"/>
    </row>
    <row r="62" spans="5:6" ht="12.75">
      <c r="E62" s="13"/>
      <c r="F62" s="13"/>
    </row>
    <row r="63" spans="5:6" ht="12.75">
      <c r="E63" s="13"/>
      <c r="F63" s="13"/>
    </row>
    <row r="64" spans="5:6" ht="12.75">
      <c r="E64" s="13"/>
      <c r="F64" s="13"/>
    </row>
    <row r="65" spans="5:6" ht="12.75">
      <c r="E65" s="13"/>
      <c r="F65" s="13"/>
    </row>
    <row r="66" spans="5:6" ht="12.75">
      <c r="E66" s="13"/>
      <c r="F66" s="13"/>
    </row>
    <row r="67" spans="5:6" ht="12.75">
      <c r="E67" s="13"/>
      <c r="F67" s="13"/>
    </row>
    <row r="68" spans="5:6" ht="12.75">
      <c r="E68" s="13"/>
      <c r="F68" s="13"/>
    </row>
    <row r="69" spans="5:17" ht="12.75">
      <c r="E69" s="13"/>
      <c r="F69" s="13"/>
      <c r="G69" s="5"/>
      <c r="I69" s="5"/>
      <c r="Q69" s="5"/>
    </row>
    <row r="70" spans="5:9" ht="12.75">
      <c r="E70" s="13"/>
      <c r="F70" s="13"/>
      <c r="H70" s="5"/>
      <c r="I70" s="5"/>
    </row>
    <row r="71" spans="3:21" ht="12.75">
      <c r="C71" s="18"/>
      <c r="D71" s="5"/>
      <c r="E71" s="13"/>
      <c r="F71" s="13"/>
      <c r="H71" s="5"/>
      <c r="I71" s="5"/>
      <c r="L71" s="5"/>
      <c r="M71" s="5"/>
      <c r="R71" s="5"/>
      <c r="S71" s="5"/>
      <c r="T71" s="5"/>
      <c r="U71" s="5"/>
    </row>
    <row r="72" spans="3:21" ht="12.75">
      <c r="C72" s="18"/>
      <c r="D72" s="5"/>
      <c r="E72" s="13"/>
      <c r="F72" s="13"/>
      <c r="H72" s="5"/>
      <c r="I72" s="5"/>
      <c r="L72" s="5"/>
      <c r="M72" s="5"/>
      <c r="R72" s="5"/>
      <c r="S72" s="5"/>
      <c r="T72" s="5"/>
      <c r="U72" s="5"/>
    </row>
    <row r="73" spans="3:21" ht="12.75">
      <c r="C73" s="18"/>
      <c r="D73" s="5"/>
      <c r="E73" s="13"/>
      <c r="F73" s="13"/>
      <c r="H73" s="5"/>
      <c r="I73" s="5"/>
      <c r="L73" s="5"/>
      <c r="M73" s="5"/>
      <c r="R73" s="5"/>
      <c r="S73" s="5"/>
      <c r="T73" s="5"/>
      <c r="U73" s="5"/>
    </row>
    <row r="74" spans="3:30" ht="12.75">
      <c r="C74" s="18"/>
      <c r="D74" s="5"/>
      <c r="E74" s="13"/>
      <c r="F74" s="13"/>
      <c r="H74" s="5"/>
      <c r="I74" s="5"/>
      <c r="L74" s="5"/>
      <c r="M74" s="5"/>
      <c r="R74" s="5"/>
      <c r="S74" s="5"/>
      <c r="T74" s="5"/>
      <c r="U74" s="5"/>
      <c r="AD74" s="130"/>
    </row>
    <row r="75" spans="3:30" ht="12.75">
      <c r="C75" s="18"/>
      <c r="D75" s="5"/>
      <c r="E75" s="13"/>
      <c r="F75" s="13"/>
      <c r="H75" s="5"/>
      <c r="I75" s="5"/>
      <c r="L75" s="5"/>
      <c r="M75" s="5"/>
      <c r="R75" s="5"/>
      <c r="S75" s="5"/>
      <c r="T75" s="5"/>
      <c r="U75" s="5"/>
      <c r="AD75" s="131"/>
    </row>
    <row r="76" spans="3:30" ht="12.75">
      <c r="C76" s="18"/>
      <c r="D76" s="5"/>
      <c r="E76" s="13"/>
      <c r="F76" s="13"/>
      <c r="H76" s="5"/>
      <c r="I76" s="5"/>
      <c r="L76" s="5"/>
      <c r="M76" s="5"/>
      <c r="P76" s="148"/>
      <c r="R76" s="5"/>
      <c r="S76" s="5"/>
      <c r="T76" s="5"/>
      <c r="U76" s="5"/>
      <c r="AD76" s="131"/>
    </row>
    <row r="77" spans="3:31" ht="13.5" customHeight="1">
      <c r="C77" s="18"/>
      <c r="D77" s="5"/>
      <c r="E77" s="13"/>
      <c r="F77" s="13"/>
      <c r="H77" s="5"/>
      <c r="I77" s="5"/>
      <c r="L77" s="5"/>
      <c r="M77" s="5"/>
      <c r="P77" s="148"/>
      <c r="R77" s="5"/>
      <c r="S77" s="132"/>
      <c r="T77" s="5"/>
      <c r="U77" s="5"/>
      <c r="AD77" s="131"/>
      <c r="AE77" s="129"/>
    </row>
    <row r="78" spans="3:30" ht="12.75">
      <c r="C78" s="18"/>
      <c r="D78" s="5"/>
      <c r="E78" s="13"/>
      <c r="F78" s="13"/>
      <c r="H78" s="5"/>
      <c r="I78" s="5"/>
      <c r="L78" s="5"/>
      <c r="M78" s="5"/>
      <c r="P78" s="148"/>
      <c r="R78" s="5"/>
      <c r="S78" s="5"/>
      <c r="T78" s="5"/>
      <c r="U78" s="5"/>
      <c r="AD78" s="131"/>
    </row>
    <row r="79" spans="3:30" ht="12.75">
      <c r="C79" s="18"/>
      <c r="D79" s="5"/>
      <c r="E79" s="13"/>
      <c r="F79" s="13"/>
      <c r="H79" s="5"/>
      <c r="L79" s="5"/>
      <c r="M79" s="5"/>
      <c r="P79" s="148"/>
      <c r="R79" s="5"/>
      <c r="S79" s="5"/>
      <c r="T79" s="5"/>
      <c r="U79" s="5"/>
      <c r="AD79" s="131"/>
    </row>
    <row r="80" spans="3:21" ht="12.75">
      <c r="C80" s="18"/>
      <c r="D80" s="5"/>
      <c r="E80" s="13"/>
      <c r="F80" s="13"/>
      <c r="H80"/>
      <c r="L80" s="5"/>
      <c r="M80" s="5"/>
      <c r="P80" s="148"/>
      <c r="R80" s="5"/>
      <c r="S80" s="5"/>
      <c r="T80" s="5"/>
      <c r="U80" s="5"/>
    </row>
    <row r="81" spans="3:21" ht="12.75">
      <c r="C81" s="18"/>
      <c r="D81" s="5"/>
      <c r="E81" s="13"/>
      <c r="F81" s="13"/>
      <c r="G81" s="5"/>
      <c r="H81" s="5"/>
      <c r="I81" s="5"/>
      <c r="L81" s="5"/>
      <c r="M81" s="5"/>
      <c r="P81" s="148"/>
      <c r="Q81" s="5"/>
      <c r="R81" s="5"/>
      <c r="S81" s="5"/>
      <c r="T81" s="5"/>
      <c r="U81" s="5"/>
    </row>
    <row r="82" spans="5:21" ht="12.75">
      <c r="E82" s="13"/>
      <c r="F82" s="13"/>
      <c r="H82"/>
      <c r="L82" s="5"/>
      <c r="M82" s="5"/>
      <c r="P82" s="148"/>
      <c r="R82" s="5"/>
      <c r="S82" s="5"/>
      <c r="T82" s="5"/>
      <c r="U82" s="5"/>
    </row>
    <row r="83" spans="5:21" ht="12.75">
      <c r="E83" s="13"/>
      <c r="F83" s="13"/>
      <c r="H83"/>
      <c r="L83" s="5"/>
      <c r="M83" s="5"/>
      <c r="P83" s="148"/>
      <c r="R83" s="5"/>
      <c r="S83" s="5"/>
      <c r="T83" s="5"/>
      <c r="U83" s="5"/>
    </row>
    <row r="84" spans="5:6" ht="12.75">
      <c r="E84" s="13"/>
      <c r="F84" s="13"/>
    </row>
    <row r="85" spans="5:6" ht="12.75">
      <c r="E85" s="13"/>
      <c r="F85" s="13"/>
    </row>
  </sheetData>
  <sheetProtection/>
  <printOptions horizontalCentered="1"/>
  <pageMargins left="0" right="0" top="0.7480314960629921" bottom="0" header="0.31496062992125984" footer="0.31496062992125984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岩田　泰一</dc:creator>
  <cp:keywords/>
  <dc:description/>
  <cp:lastModifiedBy>上口弘</cp:lastModifiedBy>
  <cp:lastPrinted>2023-01-18T17:37:00Z</cp:lastPrinted>
  <dcterms:created xsi:type="dcterms:W3CDTF">2006-09-03T11:18:08Z</dcterms:created>
  <dcterms:modified xsi:type="dcterms:W3CDTF">2023-01-22T23:09:24Z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